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pol\Veřejné zakázky\VŘ 2020\TBD 2021 - 2024\OK\"/>
    </mc:Choice>
  </mc:AlternateContent>
  <bookViews>
    <workbookView xWindow="0" yWindow="0" windowWidth="10830" windowHeight="7155"/>
  </bookViews>
  <sheets>
    <sheet name="Příloha č. 2a" sheetId="1" r:id="rId1"/>
    <sheet name="Příloha č. 2b" sheetId="2" r:id="rId2"/>
    <sheet name="Příloha č. 2c" sheetId="3" r:id="rId3"/>
    <sheet name="Příloha č. 2d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6" i="4" l="1"/>
  <c r="C109" i="4" l="1"/>
  <c r="C124" i="3"/>
  <c r="C117" i="3"/>
  <c r="C121" i="2"/>
  <c r="C114" i="2"/>
  <c r="C112" i="1"/>
  <c r="C119" i="1"/>
  <c r="C109" i="1" l="1"/>
  <c r="C111" i="2"/>
  <c r="C114" i="3"/>
  <c r="C106" i="4"/>
  <c r="A95" i="4" l="1"/>
  <c r="A89" i="4"/>
  <c r="A83" i="4"/>
  <c r="A77" i="4"/>
  <c r="A70" i="4"/>
  <c r="A66" i="4"/>
  <c r="A59" i="4"/>
  <c r="A54" i="4"/>
  <c r="A49" i="4"/>
  <c r="A45" i="4"/>
  <c r="A37" i="4"/>
  <c r="A33" i="4"/>
  <c r="A28" i="4"/>
  <c r="A23" i="4"/>
  <c r="A16" i="4"/>
  <c r="A9" i="4"/>
  <c r="A105" i="3"/>
  <c r="A100" i="3"/>
  <c r="A94" i="3"/>
  <c r="A87" i="3"/>
  <c r="A83" i="3"/>
  <c r="A75" i="3"/>
  <c r="A64" i="3"/>
  <c r="A70" i="3"/>
  <c r="A56" i="3"/>
  <c r="A49" i="3"/>
  <c r="A42" i="3"/>
  <c r="A36" i="3"/>
  <c r="A28" i="3"/>
  <c r="A21" i="3"/>
  <c r="A14" i="3"/>
  <c r="A9" i="3"/>
  <c r="A101" i="2"/>
  <c r="A95" i="2"/>
  <c r="A90" i="2"/>
  <c r="A84" i="2"/>
  <c r="A76" i="2"/>
  <c r="A69" i="2"/>
  <c r="A63" i="2"/>
  <c r="A56" i="2"/>
  <c r="A50" i="2"/>
  <c r="A46" i="2"/>
  <c r="A38" i="2"/>
  <c r="A34" i="2"/>
  <c r="A29" i="2"/>
  <c r="A23" i="2"/>
  <c r="A16" i="2"/>
  <c r="A9" i="2"/>
  <c r="C101" i="1"/>
  <c r="C3" i="3"/>
  <c r="C3" i="4"/>
  <c r="C3" i="2"/>
  <c r="C2" i="3"/>
  <c r="C2" i="4"/>
  <c r="C2" i="2"/>
  <c r="C23" i="2" l="1"/>
  <c r="C9" i="3" l="1"/>
  <c r="C95" i="4" l="1"/>
  <c r="C89" i="4"/>
  <c r="C83" i="4"/>
  <c r="C77" i="4"/>
  <c r="C70" i="4"/>
  <c r="C66" i="4"/>
  <c r="C59" i="4"/>
  <c r="C54" i="4"/>
  <c r="C49" i="4"/>
  <c r="C45" i="4"/>
  <c r="C37" i="4"/>
  <c r="C33" i="4"/>
  <c r="C28" i="4"/>
  <c r="C23" i="4"/>
  <c r="C16" i="4"/>
  <c r="C9" i="4"/>
  <c r="C105" i="3"/>
  <c r="C100" i="3"/>
  <c r="C94" i="3"/>
  <c r="C87" i="3"/>
  <c r="C83" i="3"/>
  <c r="C75" i="3"/>
  <c r="C70" i="3"/>
  <c r="C64" i="3"/>
  <c r="C56" i="3"/>
  <c r="C49" i="3"/>
  <c r="C42" i="3"/>
  <c r="C36" i="3"/>
  <c r="C28" i="3"/>
  <c r="C21" i="3"/>
  <c r="C14" i="3"/>
  <c r="C101" i="2"/>
  <c r="C95" i="2"/>
  <c r="C90" i="2"/>
  <c r="C84" i="2"/>
  <c r="C76" i="2"/>
  <c r="C69" i="2"/>
  <c r="C63" i="2"/>
  <c r="C56" i="2"/>
  <c r="C50" i="2"/>
  <c r="C46" i="2"/>
  <c r="C38" i="2"/>
  <c r="C34" i="2"/>
  <c r="C29" i="2"/>
  <c r="C16" i="2"/>
  <c r="C9" i="2"/>
  <c r="C96" i="1"/>
  <c r="C90" i="1"/>
  <c r="C85" i="1"/>
  <c r="C81" i="1"/>
  <c r="C74" i="1"/>
  <c r="C69" i="1"/>
  <c r="C63" i="1"/>
  <c r="C55" i="1"/>
  <c r="C47" i="1"/>
  <c r="C39" i="1"/>
  <c r="C33" i="1"/>
  <c r="C25" i="1"/>
  <c r="C19" i="1"/>
  <c r="C15" i="1"/>
  <c r="C9" i="1"/>
</calcChain>
</file>

<file path=xl/sharedStrings.xml><?xml version="1.0" encoding="utf-8"?>
<sst xmlns="http://schemas.openxmlformats.org/spreadsheetml/2006/main" count="336" uniqueCount="89">
  <si>
    <t>část zakázky č. 2: Technickobezpečnostní dohled nad vodními díly II. kategorie ve správě Povodí Labe, státní podnik  - specifikace spolupráce zhotovitele při TBD nad vodními díly II. kategorie v roce 2021</t>
  </si>
  <si>
    <r>
      <t xml:space="preserve">Přehled vodních děl (závod, provozně technický úsek objednatele, hlavní pracovník TBD zhotovitele  - </t>
    </r>
    <r>
      <rPr>
        <b/>
        <sz val="10"/>
        <color indexed="8"/>
        <rFont val="Arial CE"/>
        <charset val="238"/>
      </rPr>
      <t>dále jen HP TBD)</t>
    </r>
  </si>
  <si>
    <t>nabídková cena (bez DPH)</t>
  </si>
  <si>
    <t xml:space="preserve"> - TBD, zpracování, testování a vyhodnocení výsledků měření, prováděných obsluhou díla</t>
  </si>
  <si>
    <t xml:space="preserve"> - TBD, zpracování výsledků speciálních měření  (geodetická měření) - měření provádí PL </t>
  </si>
  <si>
    <t xml:space="preserve"> - 3x kontrolní prohlídka díla</t>
  </si>
  <si>
    <t xml:space="preserve"> - komplexní prohlídka technologie</t>
  </si>
  <si>
    <t xml:space="preserve"> - 3 x kontrolní prohlídka díla, 2x kontrolní měření deformací na sparách ICH</t>
  </si>
  <si>
    <t xml:space="preserve"> - 2x kontrolní prohlídka díla  </t>
  </si>
  <si>
    <t xml:space="preserve"> - Etapová zpráva o výsledcích TBD</t>
  </si>
  <si>
    <t>-  účast na TBP dle § 62 zákona č.254/2001 Sb.</t>
  </si>
  <si>
    <t xml:space="preserve"> - 2 x kontrolní prohlídka díla </t>
  </si>
  <si>
    <t xml:space="preserve"> - Etapová zpráva o výsledcích TBD </t>
  </si>
  <si>
    <t xml:space="preserve"> - účast na TBP dle § 62 zákona č.254/2001 Sb.</t>
  </si>
  <si>
    <t xml:space="preserve"> - 1x kontrolní prohlídka díla </t>
  </si>
  <si>
    <t xml:space="preserve"> -  Etapová zpráva o výsledcích TBD </t>
  </si>
  <si>
    <t xml:space="preserve"> - 4x kontrolní prohlídka díla </t>
  </si>
  <si>
    <t xml:space="preserve"> - 4x  kontrolní měření deformací (na pracovních sparách a měření snímačů Maihak)</t>
  </si>
  <si>
    <t xml:space="preserve"> - účast na TBP podle § 62 zák.č. 254/2001 Sb. </t>
  </si>
  <si>
    <t xml:space="preserve"> - 2x kontrolní prohlídka díla, 2x kontrolní měření deformací VE, zpracování měření</t>
  </si>
  <si>
    <t xml:space="preserve"> - účast na TBP podle § 62 zák.č. 254/2001 Sb.</t>
  </si>
  <si>
    <t xml:space="preserve"> - TBD, zpracování výsledků speciálních měření  (geodetická měření, měření relativních pohybů na dilatačních sparách) - měření provádí PL </t>
  </si>
  <si>
    <t xml:space="preserve"> - 3x kontrolní prohlídka díla </t>
  </si>
  <si>
    <t xml:space="preserve"> - TBP podle § 62 zák.č. 254/2001 Sb. - 2 dny</t>
  </si>
  <si>
    <t xml:space="preserve"> - komplexní prohlídka technologie (hráz a vtokový objekt)</t>
  </si>
  <si>
    <t xml:space="preserve"> - 2x kontrolní prohlídka díla</t>
  </si>
  <si>
    <t xml:space="preserve"> -  TBD, zpracování výsledků speciálních měření  (geodetická měření) - měření provádí PL </t>
  </si>
  <si>
    <t xml:space="preserve"> - posouzení stability hráze - sestavení výpočetního modelu (MKP) s využitím výsledků měření TBD, zahrnutí klenbového účinků, posouzení napjatosti v jednotlivých částech hráze</t>
  </si>
  <si>
    <t xml:space="preserve"> - Souhrnná etapová zpráva o výsledcích TBD</t>
  </si>
  <si>
    <t xml:space="preserve"> - 2x kontrolní prohlídka díla, 2x kontrolní měření deformací (relativní pohyby na trhlinách)</t>
  </si>
  <si>
    <t xml:space="preserve"> -  TBD, zpracování výsledků speciálních měření  (geodetická měření, měření relativních deformací) - měření provádí PL </t>
  </si>
  <si>
    <t xml:space="preserve"> - 2x kontrolní prohlídka díla, 2x měření hydrostatické nivelace</t>
  </si>
  <si>
    <t xml:space="preserve"> - TBD, zpracování, testování a vyhodnocení výsledků měření, prováděných obsluhou díla, </t>
  </si>
  <si>
    <t xml:space="preserve"> - statistická analýza výsledků měření TBD</t>
  </si>
  <si>
    <t xml:space="preserve"> - TBD, zpracování výsledků geodetických měření - měření provádí PL </t>
  </si>
  <si>
    <t xml:space="preserve"> - aktualizace Programu TBD</t>
  </si>
  <si>
    <t>OSTATNÍ ČINNOSTI NA  VD II. KATEGORIE</t>
  </si>
  <si>
    <t>Rozsah níže uvedených činností bude upřesňován objednatelem podle aktuálních provozních potřeb, maximálně však v níže uvedeném rozsahu.</t>
  </si>
  <si>
    <t xml:space="preserve"> -  jednotková cena za komplexní prohlídku technologie nebo strojní prohlídku hradící konstrukce v průměrné vzdálenosti 120 km od sídla objednatele</t>
  </si>
  <si>
    <t>Na uvedených vodních dílech spolupracuje zhotovitel v plném rozsahu povinností podle zákona 254/2001 Sb.,    (vodní zákon), vyhlášky č.471/2001 Sb. o technockobezp. dohledu nad VD  a zpracovaných Programů TBD.</t>
  </si>
  <si>
    <t>Hlavním pracovníkem TBD objednatele  je Ing. Pavel Křivka, Ph.D.</t>
  </si>
  <si>
    <t xml:space="preserve">Ceny prací jsou uvedeny bez DPH. K uvedeným částkám bude připočtena daň z přidané hodnoty podle  zákona č. 235/2004 Sb., o dani z přidané hodnoty, ve znění pozdějších předpisů. </t>
  </si>
  <si>
    <t>část zakázky č. 2: Technickobezpečnostní dohled nad vodními díly II. kategorie ve správě Povodí Labe, státní podnik  - specifikace spolupráce zhotovitele při TBD nad vodními díly II. kategorie v roce 2022</t>
  </si>
  <si>
    <t xml:space="preserve">- 2x kontrolní prohlídka díla </t>
  </si>
  <si>
    <t xml:space="preserve"> - 3 x kontrolní prohlídka díla </t>
  </si>
  <si>
    <t xml:space="preserve"> - geodetické měření deformací hráze - záměrná přímka (ZP) návodního líce (jaro)</t>
  </si>
  <si>
    <t xml:space="preserve"> - geodetické měření deformací hráze - ZP návodní líc, vzdušní líc protínáním včetně profilů 3 a 9, proměření vztažné sítě a kontrola její stability, zpracování (podzim)</t>
  </si>
  <si>
    <t xml:space="preserve"> - geodetické měření deformací hráze - velmi přesná nivelace (VPN)  bodů na koruně, patě vzdušního líce včetně připojení na pevné výškové body (PVB) (podzim)</t>
  </si>
  <si>
    <t xml:space="preserve"> - 1x měření relativní vzdálenosti připojení nivelačních pořadů do ICH a OT (distometr)</t>
  </si>
  <si>
    <t>- účast na TBP podle vyhlášky č.471/2001 Sb.</t>
  </si>
  <si>
    <t xml:space="preserve"> - účast na TBP podle vyhlášky č.471/2001 Sb.</t>
  </si>
  <si>
    <t>část zakázky č. 2: Technickobezpečnostní dohled nad vodními díly II. kategorie ve správě Povodí Labe, státní podnik  - specifikace spolupráce zhotovitele při TBD nad vodními díly II. kategorie v roce 2023</t>
  </si>
  <si>
    <t xml:space="preserve"> Cena prací zhotovitele v roce 2023 - část zakázky č. 2 činí celkem (bez DPH)  :</t>
  </si>
  <si>
    <t>část zakázky č. 2: Technickobezpečnostní dohled nad vodními díly II. kategorie ve správě Povodí Labe, státní podnik  - specifikace spolupráce zhotovitele při TBD nad vodními díly II. kategorie v roce 2024</t>
  </si>
  <si>
    <t xml:space="preserve"> -  indikační zkoušky na vrtech v injekční chodbě</t>
  </si>
  <si>
    <t xml:space="preserve"> Cena prací zhotovitele v roce 2024 - část zakázky č. 2 činí celkem (bez DPH)  :</t>
  </si>
  <si>
    <t>PŘÍLOHA č. 2a</t>
  </si>
  <si>
    <t>PŘÍLOHA č. 2b</t>
  </si>
  <si>
    <t>PŘÍLOHA č. 2c</t>
  </si>
  <si>
    <t>PŘÍLOHA č. 2d</t>
  </si>
  <si>
    <t xml:space="preserve"> - TBD, zpracování výsledků speciálních měření (geodetická měření) - měření provádí PL </t>
  </si>
  <si>
    <t xml:space="preserve"> - zpracování Projektu měření dle § 6 vyhl. 471/2001 Sb. (pro rozšíření zařízení TBD a zavedení autom. monitoringu vybraných veličin)</t>
  </si>
  <si>
    <t>Cena prací zhotovitele v roce 2021 - část zakázky č. 2 činí celkem (bez DPH)  :</t>
  </si>
  <si>
    <t>Cena prací zhotovitele v roce 2022 - část zakázky č. 2 činí celkem (bez DPH)  :</t>
  </si>
  <si>
    <t>Hlavním pracovníkem TBD objednatele je Ing. Pavel Křivka, Ph.D.</t>
  </si>
  <si>
    <t xml:space="preserve"> - 4x kontrolní měření deformací (na pracovních sparách a měření snímačů Maihak)</t>
  </si>
  <si>
    <t>ke Smlouvě o dílo č. objednatele:</t>
  </si>
  <si>
    <t>……………………</t>
  </si>
  <si>
    <t xml:space="preserve"> č. zhotovitele:</t>
  </si>
  <si>
    <t>SOUŠ - II. kat.  (Z1 - PTÚ Jablonec n. N., HP TBD …………………. )</t>
  </si>
  <si>
    <t>ROZKOŠ - II. kat.  (Z1 - PTÚ Hradec Králové, HP TBD …………………. )</t>
  </si>
  <si>
    <t>HAMRY - II. kat.  (Z2 - PTÚ Pardubice, HP TBD …………………. )</t>
  </si>
  <si>
    <t>HVĚZDA - II. kat.  (Z2 - PTÚ Vysoké Mýto, HP TBD …………………. )</t>
  </si>
  <si>
    <t>OH LABE, PARDUBICE, PB - II. a III. kat. (Z3 - PTÚ Pardubice, HP TBD ………………….)</t>
  </si>
  <si>
    <t>VRCHLICE - II. kat. (Z2 - PTÚ Pardubice, HP TBD ………………….)</t>
  </si>
  <si>
    <t>STŘEKOV - II. kat.  (Z3 - PTÚ Roudnice n.L., HP TBD…………………. )</t>
  </si>
  <si>
    <t>MŠENO - II. kat. (Z3 - Jablonec n. N., HP TBD…………………. )</t>
  </si>
  <si>
    <t>BEDŘICHOV - II. kat. (Z1 - PTÚ Jablonec n. N., HP TBD………………….)</t>
  </si>
  <si>
    <t>HARCOV - II. kat. (Z1 - PTÚ Jablonec n. N., HP TBD………………….)</t>
  </si>
  <si>
    <t>SEČ - II. kat. (Z2 - PTÚ Pardubice, HP TBD ………………….)</t>
  </si>
  <si>
    <t>PASTVINY - II. kat. (Z2 - PTÚ Vysoké Mýto, HP TBD ………………….)</t>
  </si>
  <si>
    <t>LABSKÁ - II. kat. (Z1 - PTÚ Hradec Králové, HP TBD ………………….)</t>
  </si>
  <si>
    <t>LES  KRÁLOVSTVÍ - II. kat. (Z1 - PTÚ Hradec Králové, HP TBD ………………….)</t>
  </si>
  <si>
    <t>KŘIŽANOVICE - II. kat. (Z2 - PTÚ Pardubice, HP TBD ………………….)</t>
  </si>
  <si>
    <t>PAŘÍŽOV - II. kat. (Z2 - PTÚ Pardubice, HP TBD ………………….)</t>
  </si>
  <si>
    <t xml:space="preserve"> - návrh rozšíření zařízení TBD a zavedení automatického monitoringu </t>
  </si>
  <si>
    <t>2x mimořádná komplexní prohlídka technologie nebo strojní prohlídka hradící konstrukce jezu</t>
  </si>
  <si>
    <t>1x prohlídka vyčerpané plavební komory</t>
  </si>
  <si>
    <t xml:space="preserve"> -  jednotková cena za prohlídku vyčerpané malé nebo velké plavební komory VD Střekov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</si>
</sst>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42" formatCode="_-* #,##0\ &quot;Kč&quot;_-;\-* #,##0\ &quot;Kč&quot;_-;_-* &quot;-&quot;\ &quot;Kč&quot;_-;_-@_-"/>
    <numFmt numFmtId="164" formatCode="#,##0\ &quot;Kč&quot;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20"/>
      <color indexed="8"/>
      <name val="Arial CE"/>
      <family val="2"/>
      <charset val="238"/>
    </font>
    <font>
      <b/>
      <sz val="2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 CE"/>
      <charset val="238"/>
    </font>
    <font>
      <b/>
      <sz val="20"/>
      <color indexed="8"/>
      <name val="Arial CE"/>
      <charset val="238"/>
    </font>
    <font>
      <sz val="11"/>
      <color rgb="FFC00000"/>
      <name val="Calibri"/>
      <family val="2"/>
      <charset val="238"/>
      <scheme val="minor"/>
    </font>
    <font>
      <sz val="10"/>
      <color rgb="FFC00000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10"/>
      <color theme="1"/>
      <name val="Arial CE"/>
      <charset val="238"/>
    </font>
    <font>
      <b/>
      <sz val="10"/>
      <color rgb="FFC00000"/>
      <name val="Arial CE"/>
      <family val="2"/>
      <charset val="238"/>
    </font>
    <font>
      <sz val="8"/>
      <color rgb="FFC00000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C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5" fillId="0" borderId="0" xfId="0" applyFont="1" applyAlignment="1" applyProtection="1">
      <alignment horizontal="justify" vertical="center"/>
    </xf>
    <xf numFmtId="49" fontId="6" fillId="0" borderId="0" xfId="0" applyNumberFormat="1" applyFont="1" applyFill="1" applyAlignment="1" applyProtection="1">
      <alignment horizontal="left" vertical="center" wrapText="1"/>
    </xf>
    <xf numFmtId="49" fontId="7" fillId="0" borderId="1" xfId="0" quotePrefix="1" applyNumberFormat="1" applyFont="1" applyBorder="1" applyAlignment="1" applyProtection="1">
      <alignment horizontal="justify" vertical="center" wrapText="1"/>
    </xf>
    <xf numFmtId="49" fontId="8" fillId="0" borderId="1" xfId="0" quotePrefix="1" applyNumberFormat="1" applyFont="1" applyBorder="1" applyAlignment="1" applyProtection="1">
      <alignment horizontal="justify" vertical="center"/>
    </xf>
    <xf numFmtId="49" fontId="8" fillId="0" borderId="0" xfId="0" quotePrefix="1" applyNumberFormat="1" applyFont="1" applyAlignment="1" applyProtection="1">
      <alignment horizontal="justify" vertical="center"/>
    </xf>
    <xf numFmtId="49" fontId="10" fillId="0" borderId="0" xfId="0" quotePrefix="1" applyNumberFormat="1" applyFont="1" applyFill="1" applyBorder="1" applyAlignment="1" applyProtection="1">
      <alignment horizontal="left" vertical="center"/>
      <protection locked="0"/>
    </xf>
    <xf numFmtId="49" fontId="10" fillId="0" borderId="0" xfId="0" quotePrefix="1" applyNumberFormat="1" applyFont="1" applyFill="1" applyBorder="1" applyAlignment="1" applyProtection="1">
      <alignment horizontal="left" vertical="center"/>
    </xf>
    <xf numFmtId="49" fontId="10" fillId="0" borderId="0" xfId="0" quotePrefix="1" applyNumberFormat="1" applyFont="1" applyFill="1" applyBorder="1" applyAlignment="1" applyProtection="1">
      <alignment horizontal="justify" vertical="center"/>
      <protection locked="0"/>
    </xf>
    <xf numFmtId="49" fontId="10" fillId="0" borderId="0" xfId="0" quotePrefix="1" applyNumberFormat="1" applyFont="1" applyFill="1" applyBorder="1" applyAlignment="1" applyProtection="1">
      <alignment horizontal="justify" vertical="center"/>
    </xf>
    <xf numFmtId="49" fontId="10" fillId="0" borderId="0" xfId="0" applyNumberFormat="1" applyFont="1" applyFill="1" applyBorder="1" applyAlignment="1" applyProtection="1">
      <alignment horizontal="left" vertical="center"/>
      <protection locked="0"/>
    </xf>
    <xf numFmtId="49" fontId="10" fillId="0" borderId="0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Alignment="1" applyProtection="1">
      <alignment horizontal="left" vertical="center"/>
      <protection locked="0"/>
    </xf>
    <xf numFmtId="49" fontId="10" fillId="0" borderId="0" xfId="0" applyNumberFormat="1" applyFont="1" applyAlignment="1" applyProtection="1">
      <alignment horizontal="left" vertical="center"/>
    </xf>
    <xf numFmtId="49" fontId="17" fillId="0" borderId="0" xfId="0" quotePrefix="1" applyNumberFormat="1" applyFont="1" applyAlignment="1" applyProtection="1">
      <alignment horizontal="justify" vertical="center" wrapText="1"/>
    </xf>
    <xf numFmtId="49" fontId="5" fillId="0" borderId="0" xfId="0" applyNumberFormat="1" applyFont="1" applyAlignment="1" applyProtection="1">
      <alignment horizontal="justify" vertical="center"/>
    </xf>
    <xf numFmtId="49" fontId="6" fillId="0" borderId="0" xfId="0" quotePrefix="1" applyNumberFormat="1" applyFont="1" applyAlignment="1" applyProtection="1">
      <alignment horizontal="justify" vertical="center" wrapText="1"/>
    </xf>
    <xf numFmtId="49" fontId="11" fillId="0" borderId="0" xfId="0" applyNumberFormat="1" applyFont="1" applyFill="1" applyAlignment="1" applyProtection="1">
      <alignment horizontal="justify" vertical="center" wrapText="1"/>
    </xf>
    <xf numFmtId="0" fontId="11" fillId="0" borderId="0" xfId="0" applyFont="1" applyFill="1" applyAlignment="1" applyProtection="1">
      <alignment vertical="center"/>
    </xf>
    <xf numFmtId="42" fontId="11" fillId="0" borderId="0" xfId="0" applyNumberFormat="1" applyFont="1" applyFill="1" applyBorder="1" applyAlignment="1" applyProtection="1">
      <alignment vertical="center" wrapText="1"/>
    </xf>
    <xf numFmtId="49" fontId="23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justify" vertical="center" wrapText="1"/>
    </xf>
    <xf numFmtId="49" fontId="4" fillId="0" borderId="0" xfId="0" applyNumberFormat="1" applyFont="1" applyFill="1" applyBorder="1" applyAlignment="1" applyProtection="1">
      <alignment horizontal="justify" vertical="center" wrapText="1"/>
    </xf>
    <xf numFmtId="0" fontId="0" fillId="0" borderId="0" xfId="0" applyAlignment="1">
      <alignment vertical="center"/>
    </xf>
    <xf numFmtId="49" fontId="5" fillId="0" borderId="0" xfId="0" quotePrefix="1" applyNumberFormat="1" applyFont="1" applyAlignment="1" applyProtection="1">
      <alignment horizontal="justify" vertical="center" wrapText="1"/>
    </xf>
    <xf numFmtId="0" fontId="2" fillId="0" borderId="0" xfId="0" applyFont="1" applyAlignment="1">
      <alignment vertical="center"/>
    </xf>
    <xf numFmtId="42" fontId="12" fillId="0" borderId="0" xfId="0" applyNumberFormat="1" applyFont="1" applyFill="1" applyBorder="1" applyAlignment="1" applyProtection="1">
      <alignment vertical="center" wrapText="1"/>
    </xf>
    <xf numFmtId="42" fontId="11" fillId="0" borderId="0" xfId="0" applyNumberFormat="1" applyFont="1" applyFill="1" applyBorder="1" applyAlignment="1" applyProtection="1">
      <alignment horizontal="left" vertical="center" wrapText="1"/>
    </xf>
    <xf numFmtId="49" fontId="11" fillId="0" borderId="0" xfId="0" applyNumberFormat="1" applyFont="1" applyFill="1" applyBorder="1" applyAlignment="1" applyProtection="1">
      <alignment horizontal="justify" vertical="center"/>
    </xf>
    <xf numFmtId="0" fontId="0" fillId="0" borderId="0" xfId="0" applyFont="1" applyAlignment="1">
      <alignment vertical="center"/>
    </xf>
    <xf numFmtId="0" fontId="13" fillId="0" borderId="0" xfId="0" applyFont="1" applyFill="1" applyAlignment="1" applyProtection="1">
      <alignment vertical="center"/>
    </xf>
    <xf numFmtId="49" fontId="13" fillId="0" borderId="0" xfId="0" applyNumberFormat="1" applyFont="1" applyFill="1" applyBorder="1" applyAlignment="1" applyProtection="1">
      <alignment horizontal="justify" vertical="center"/>
    </xf>
    <xf numFmtId="0" fontId="13" fillId="0" borderId="0" xfId="0" applyFont="1" applyFill="1" applyBorder="1" applyAlignment="1" applyProtection="1">
      <alignment vertical="center"/>
    </xf>
    <xf numFmtId="42" fontId="11" fillId="2" borderId="0" xfId="0" quotePrefix="1" applyNumberFormat="1" applyFont="1" applyFill="1" applyBorder="1" applyAlignment="1" applyProtection="1">
      <alignment vertical="center" wrapText="1"/>
    </xf>
    <xf numFmtId="49" fontId="12" fillId="0" borderId="0" xfId="0" applyNumberFormat="1" applyFont="1" applyFill="1" applyBorder="1" applyAlignment="1" applyProtection="1">
      <alignment vertical="center" wrapText="1"/>
    </xf>
    <xf numFmtId="49" fontId="11" fillId="2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/>
    </xf>
    <xf numFmtId="49" fontId="11" fillId="0" borderId="0" xfId="0" quotePrefix="1" applyNumberFormat="1" applyFont="1" applyFill="1" applyAlignment="1" applyProtection="1">
      <alignment horizontal="justify" vertical="center" wrapText="1"/>
    </xf>
    <xf numFmtId="49" fontId="11" fillId="0" borderId="0" xfId="0" applyNumberFormat="1" applyFont="1" applyAlignment="1" applyProtection="1">
      <alignment horizontal="justify" vertical="center" wrapText="1"/>
    </xf>
    <xf numFmtId="49" fontId="11" fillId="0" borderId="0" xfId="0" applyNumberFormat="1" applyFont="1" applyAlignment="1" applyProtection="1">
      <alignment horizontal="justify" vertical="center"/>
    </xf>
    <xf numFmtId="49" fontId="11" fillId="2" borderId="0" xfId="0" quotePrefix="1" applyNumberFormat="1" applyFont="1" applyFill="1" applyAlignment="1" applyProtection="1">
      <alignment horizontal="justify" vertical="center" wrapText="1"/>
    </xf>
    <xf numFmtId="49" fontId="11" fillId="0" borderId="0" xfId="0" quotePrefix="1" applyNumberFormat="1" applyFont="1" applyAlignment="1" applyProtection="1">
      <alignment horizontal="justify" vertical="center" wrapText="1"/>
    </xf>
    <xf numFmtId="0" fontId="11" fillId="0" borderId="0" xfId="0" applyFont="1" applyAlignment="1" applyProtection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15" fillId="2" borderId="0" xfId="0" applyFont="1" applyFill="1" applyAlignment="1" applyProtection="1">
      <alignment vertical="center"/>
    </xf>
    <xf numFmtId="49" fontId="15" fillId="2" borderId="0" xfId="0" applyNumberFormat="1" applyFont="1" applyFill="1" applyAlignment="1" applyProtection="1">
      <alignment horizontal="justify" vertical="center" wrapText="1"/>
    </xf>
    <xf numFmtId="0" fontId="15" fillId="0" borderId="0" xfId="0" applyFont="1" applyAlignment="1" applyProtection="1">
      <alignment vertical="center"/>
    </xf>
    <xf numFmtId="49" fontId="15" fillId="0" borderId="0" xfId="0" applyNumberFormat="1" applyFont="1" applyAlignment="1" applyProtection="1">
      <alignment horizontal="justify" vertic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49" fontId="15" fillId="0" borderId="0" xfId="0" applyNumberFormat="1" applyFont="1" applyAlignment="1" applyProtection="1">
      <alignment horizontal="justify" vertical="center" wrapText="1"/>
    </xf>
    <xf numFmtId="49" fontId="15" fillId="0" borderId="0" xfId="0" quotePrefix="1" applyNumberFormat="1" applyFont="1" applyAlignment="1" applyProtection="1">
      <alignment horizontal="justify" vertical="center" wrapText="1"/>
    </xf>
    <xf numFmtId="0" fontId="15" fillId="2" borderId="0" xfId="0" applyFont="1" applyFill="1" applyAlignment="1" applyProtection="1">
      <alignment vertical="center" wrapText="1"/>
    </xf>
    <xf numFmtId="49" fontId="15" fillId="0" borderId="0" xfId="0" applyNumberFormat="1" applyFont="1" applyAlignment="1" applyProtection="1">
      <alignment horizontal="left" vertical="center" wrapText="1"/>
    </xf>
    <xf numFmtId="9" fontId="14" fillId="0" borderId="0" xfId="1" applyFont="1" applyFill="1" applyAlignment="1" applyProtection="1">
      <alignment vertical="center"/>
      <protection locked="0"/>
    </xf>
    <xf numFmtId="9" fontId="15" fillId="0" borderId="0" xfId="1" applyFont="1" applyFill="1" applyAlignment="1" applyProtection="1">
      <alignment vertical="center"/>
    </xf>
    <xf numFmtId="49" fontId="15" fillId="0" borderId="0" xfId="0" quotePrefix="1" applyNumberFormat="1" applyFont="1" applyFill="1" applyAlignment="1" applyProtection="1">
      <alignment horizontal="justify" vertical="center" wrapText="1"/>
    </xf>
    <xf numFmtId="0" fontId="15" fillId="0" borderId="0" xfId="0" applyFont="1" applyFill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49" fontId="13" fillId="0" borderId="0" xfId="0" quotePrefix="1" applyNumberFormat="1" applyFont="1" applyAlignment="1" applyProtection="1">
      <alignment horizontal="justify" vertical="center" wrapText="1"/>
    </xf>
    <xf numFmtId="49" fontId="15" fillId="0" borderId="0" xfId="0" applyNumberFormat="1" applyFont="1" applyFill="1" applyAlignment="1" applyProtection="1">
      <alignment horizontal="justify" vertical="center" wrapText="1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quotePrefix="1" applyFont="1" applyAlignment="1" applyProtection="1">
      <alignment horizontal="left" vertical="center" wrapText="1"/>
    </xf>
    <xf numFmtId="0" fontId="17" fillId="0" borderId="0" xfId="0" quotePrefix="1" applyFont="1" applyAlignment="1" applyProtection="1">
      <alignment horizontal="left" vertical="center" wrapText="1"/>
    </xf>
    <xf numFmtId="49" fontId="15" fillId="2" borderId="0" xfId="0" quotePrefix="1" applyNumberFormat="1" applyFont="1" applyFill="1" applyAlignment="1" applyProtection="1">
      <alignment horizontal="left" vertical="center" wrapText="1"/>
    </xf>
    <xf numFmtId="0" fontId="15" fillId="0" borderId="0" xfId="0" applyFont="1" applyAlignment="1">
      <alignment vertical="center"/>
    </xf>
    <xf numFmtId="49" fontId="15" fillId="0" borderId="0" xfId="0" quotePrefix="1" applyNumberFormat="1" applyFont="1" applyAlignment="1" applyProtection="1">
      <alignment horizontal="left" vertical="center" wrapText="1"/>
    </xf>
    <xf numFmtId="49" fontId="14" fillId="0" borderId="0" xfId="0" quotePrefix="1" applyNumberFormat="1" applyFont="1" applyAlignment="1" applyProtection="1">
      <alignment horizontal="justify" vertical="center" wrapText="1"/>
    </xf>
    <xf numFmtId="0" fontId="16" fillId="0" borderId="0" xfId="0" applyFont="1" applyAlignment="1" applyProtection="1">
      <alignment vertical="center" wrapText="1"/>
    </xf>
    <xf numFmtId="49" fontId="18" fillId="0" borderId="0" xfId="0" applyNumberFormat="1" applyFont="1" applyFill="1" applyBorder="1" applyAlignment="1" applyProtection="1">
      <alignment horizontal="justify" vertical="center" wrapText="1"/>
    </xf>
    <xf numFmtId="0" fontId="19" fillId="0" borderId="0" xfId="0" applyFont="1" applyAlignment="1">
      <alignment vertical="center"/>
    </xf>
    <xf numFmtId="0" fontId="20" fillId="0" borderId="0" xfId="0" applyFont="1" applyFill="1" applyAlignment="1" applyProtection="1">
      <alignment vertical="center"/>
    </xf>
    <xf numFmtId="49" fontId="20" fillId="0" borderId="0" xfId="0" applyNumberFormat="1" applyFont="1" applyFill="1" applyBorder="1" applyAlignment="1" applyProtection="1">
      <alignment horizontal="justify" vertical="center"/>
    </xf>
    <xf numFmtId="0" fontId="11" fillId="0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42" fontId="24" fillId="0" borderId="0" xfId="0" applyNumberFormat="1" applyFont="1" applyFill="1" applyBorder="1" applyAlignment="1" applyProtection="1">
      <alignment vertical="center" wrapText="1"/>
    </xf>
    <xf numFmtId="0" fontId="11" fillId="2" borderId="0" xfId="0" applyFont="1" applyFill="1" applyAlignment="1" applyProtection="1">
      <alignment vertical="center"/>
    </xf>
    <xf numFmtId="49" fontId="11" fillId="2" borderId="0" xfId="0" applyNumberFormat="1" applyFont="1" applyFill="1" applyAlignment="1" applyProtection="1">
      <alignment horizontal="justify" vertical="center" wrapText="1"/>
    </xf>
    <xf numFmtId="0" fontId="11" fillId="2" borderId="0" xfId="0" applyFont="1" applyFill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49" fontId="9" fillId="0" borderId="0" xfId="0" applyNumberFormat="1" applyFont="1" applyAlignment="1" applyProtection="1">
      <alignment horizontal="left" vertical="center" wrapText="1"/>
    </xf>
    <xf numFmtId="49" fontId="9" fillId="0" borderId="0" xfId="0" quotePrefix="1" applyNumberFormat="1" applyFont="1" applyAlignment="1" applyProtection="1">
      <alignment horizontal="left" vertical="center" wrapText="1"/>
    </xf>
    <xf numFmtId="49" fontId="9" fillId="0" borderId="0" xfId="0" quotePrefix="1" applyNumberFormat="1" applyFont="1" applyAlignment="1" applyProtection="1">
      <alignment horizontal="justify" vertical="center" wrapText="1"/>
    </xf>
    <xf numFmtId="49" fontId="7" fillId="0" borderId="0" xfId="0" quotePrefix="1" applyNumberFormat="1" applyFont="1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2" fontId="21" fillId="0" borderId="0" xfId="0" applyNumberFormat="1" applyFont="1" applyFill="1" applyBorder="1" applyAlignment="1" applyProtection="1">
      <alignment vertical="center" wrapText="1"/>
    </xf>
    <xf numFmtId="49" fontId="11" fillId="0" borderId="0" xfId="0" applyNumberFormat="1" applyFont="1" applyAlignment="1" applyProtection="1">
      <alignment horizontal="left" vertical="center" wrapText="1"/>
    </xf>
    <xf numFmtId="49" fontId="11" fillId="0" borderId="0" xfId="0" applyNumberFormat="1" applyFont="1" applyFill="1" applyAlignment="1" applyProtection="1">
      <alignment horizontal="left" vertical="center" wrapText="1"/>
    </xf>
    <xf numFmtId="0" fontId="19" fillId="0" borderId="0" xfId="0" applyFont="1" applyFill="1" applyAlignment="1">
      <alignment vertical="center"/>
    </xf>
    <xf numFmtId="9" fontId="11" fillId="0" borderId="0" xfId="1" applyFont="1" applyFill="1" applyAlignment="1" applyProtection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 applyProtection="1">
      <alignment vertical="center" wrapText="1"/>
    </xf>
    <xf numFmtId="49" fontId="11" fillId="0" borderId="0" xfId="0" quotePrefix="1" applyNumberFormat="1" applyFont="1" applyAlignment="1" applyProtection="1">
      <alignment horizontal="left" vertical="center" wrapText="1"/>
    </xf>
    <xf numFmtId="49" fontId="10" fillId="0" borderId="0" xfId="0" quotePrefix="1" applyNumberFormat="1" applyFont="1" applyAlignment="1" applyProtection="1">
      <alignment horizontal="justify" vertical="center" wrapText="1"/>
    </xf>
    <xf numFmtId="0" fontId="0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center"/>
    </xf>
    <xf numFmtId="49" fontId="11" fillId="3" borderId="0" xfId="0" applyNumberFormat="1" applyFont="1" applyFill="1" applyAlignment="1" applyProtection="1">
      <alignment horizontal="justify" vertical="center" wrapText="1"/>
    </xf>
    <xf numFmtId="49" fontId="20" fillId="0" borderId="0" xfId="0" applyNumberFormat="1" applyFont="1" applyFill="1" applyAlignment="1" applyProtection="1">
      <alignment horizontal="justify" vertical="center" wrapText="1"/>
    </xf>
    <xf numFmtId="49" fontId="20" fillId="0" borderId="0" xfId="0" quotePrefix="1" applyNumberFormat="1" applyFont="1" applyAlignment="1" applyProtection="1">
      <alignment horizontal="justify" vertical="center" wrapText="1"/>
    </xf>
    <xf numFmtId="5" fontId="25" fillId="2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Alignment="1" applyProtection="1">
      <alignment horizontal="left" vertical="center" wrapText="1"/>
    </xf>
    <xf numFmtId="5" fontId="27" fillId="2" borderId="1" xfId="0" applyNumberFormat="1" applyFont="1" applyFill="1" applyBorder="1" applyAlignment="1" applyProtection="1">
      <alignment horizontal="center" vertical="center" wrapText="1"/>
    </xf>
    <xf numFmtId="5" fontId="25" fillId="2" borderId="0" xfId="0" applyNumberFormat="1" applyFont="1" applyFill="1" applyAlignment="1" applyProtection="1">
      <alignment horizontal="right" vertical="center"/>
    </xf>
    <xf numFmtId="5" fontId="28" fillId="0" borderId="2" xfId="0" applyNumberFormat="1" applyFont="1" applyFill="1" applyBorder="1" applyAlignment="1" applyProtection="1">
      <alignment horizontal="right" vertical="center"/>
    </xf>
    <xf numFmtId="164" fontId="29" fillId="0" borderId="3" xfId="0" applyNumberFormat="1" applyFont="1" applyFill="1" applyBorder="1" applyAlignment="1" applyProtection="1">
      <alignment horizontal="right" vertical="center"/>
      <protection locked="0"/>
    </xf>
    <xf numFmtId="5" fontId="26" fillId="0" borderId="2" xfId="0" applyNumberFormat="1" applyFont="1" applyFill="1" applyBorder="1" applyAlignment="1" applyProtection="1">
      <alignment horizontal="right" vertical="center"/>
    </xf>
    <xf numFmtId="5" fontId="27" fillId="2" borderId="3" xfId="0" applyNumberFormat="1" applyFont="1" applyFill="1" applyBorder="1" applyAlignment="1" applyProtection="1">
      <alignment horizontal="right" vertical="center"/>
      <protection locked="0"/>
    </xf>
    <xf numFmtId="49" fontId="29" fillId="0" borderId="0" xfId="0" applyNumberFormat="1" applyFont="1" applyAlignment="1" applyProtection="1">
      <alignment horizontal="right" vertical="center" wrapText="1"/>
    </xf>
    <xf numFmtId="5" fontId="30" fillId="0" borderId="2" xfId="0" applyNumberFormat="1" applyFont="1" applyFill="1" applyBorder="1" applyAlignment="1" applyProtection="1">
      <alignment horizontal="right" vertical="center"/>
    </xf>
    <xf numFmtId="5" fontId="31" fillId="2" borderId="3" xfId="0" applyNumberFormat="1" applyFont="1" applyFill="1" applyBorder="1" applyAlignment="1" applyProtection="1">
      <alignment horizontal="right" vertical="center"/>
      <protection locked="0"/>
    </xf>
    <xf numFmtId="5" fontId="29" fillId="2" borderId="3" xfId="0" applyNumberFormat="1" applyFont="1" applyFill="1" applyBorder="1" applyAlignment="1" applyProtection="1">
      <alignment horizontal="right" vertical="center"/>
      <protection locked="0"/>
    </xf>
    <xf numFmtId="0" fontId="32" fillId="0" borderId="0" xfId="0" applyFont="1" applyAlignment="1" applyProtection="1">
      <alignment horizontal="right" vertical="center"/>
    </xf>
    <xf numFmtId="0" fontId="31" fillId="0" borderId="0" xfId="0" applyFont="1" applyAlignment="1" applyProtection="1">
      <alignment horizontal="right" vertical="center"/>
    </xf>
    <xf numFmtId="5" fontId="31" fillId="0" borderId="3" xfId="0" applyNumberFormat="1" applyFont="1" applyFill="1" applyBorder="1" applyAlignment="1" applyProtection="1">
      <alignment horizontal="right" vertical="center"/>
      <protection locked="0"/>
    </xf>
    <xf numFmtId="5" fontId="32" fillId="2" borderId="0" xfId="0" applyNumberFormat="1" applyFont="1" applyFill="1" applyAlignment="1" applyProtection="1">
      <alignment vertical="center"/>
    </xf>
    <xf numFmtId="0" fontId="29" fillId="0" borderId="0" xfId="0" applyFont="1" applyAlignment="1">
      <alignment vertical="center"/>
    </xf>
    <xf numFmtId="5" fontId="29" fillId="2" borderId="0" xfId="0" applyNumberFormat="1" applyFont="1" applyFill="1" applyBorder="1" applyAlignment="1">
      <alignment vertical="center"/>
    </xf>
    <xf numFmtId="5" fontId="30" fillId="2" borderId="2" xfId="0" applyNumberFormat="1" applyFont="1" applyFill="1" applyBorder="1" applyAlignment="1">
      <alignment vertical="center"/>
    </xf>
    <xf numFmtId="5" fontId="31" fillId="2" borderId="3" xfId="0" applyNumberFormat="1" applyFont="1" applyFill="1" applyBorder="1" applyAlignment="1" applyProtection="1">
      <alignment vertical="center"/>
      <protection locked="0"/>
    </xf>
    <xf numFmtId="5" fontId="31" fillId="2" borderId="0" xfId="0" applyNumberFormat="1" applyFont="1" applyFill="1" applyAlignment="1" applyProtection="1">
      <alignment vertical="center"/>
    </xf>
    <xf numFmtId="164" fontId="29" fillId="0" borderId="4" xfId="0" applyNumberFormat="1" applyFont="1" applyFill="1" applyBorder="1" applyAlignment="1" applyProtection="1">
      <alignment horizontal="right" vertical="center"/>
      <protection locked="0"/>
    </xf>
    <xf numFmtId="0" fontId="32" fillId="0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vertical="center" wrapText="1"/>
    </xf>
    <xf numFmtId="5" fontId="29" fillId="3" borderId="3" xfId="0" applyNumberFormat="1" applyFont="1" applyFill="1" applyBorder="1" applyAlignment="1" applyProtection="1">
      <alignment horizontal="right" vertical="center"/>
      <protection locked="0"/>
    </xf>
    <xf numFmtId="0" fontId="33" fillId="0" borderId="0" xfId="0" applyFont="1" applyAlignment="1" applyProtection="1">
      <alignment horizontal="right" vertical="center"/>
    </xf>
    <xf numFmtId="5" fontId="29" fillId="2" borderId="3" xfId="0" applyNumberFormat="1" applyFont="1" applyFill="1" applyBorder="1" applyAlignment="1" applyProtection="1">
      <alignment horizontal="right" vertical="center"/>
    </xf>
    <xf numFmtId="5" fontId="33" fillId="2" borderId="3" xfId="0" applyNumberFormat="1" applyFont="1" applyFill="1" applyBorder="1" applyAlignment="1" applyProtection="1">
      <alignment horizontal="right" vertical="center"/>
    </xf>
    <xf numFmtId="5" fontId="27" fillId="2" borderId="0" xfId="0" applyNumberFormat="1" applyFont="1" applyFill="1" applyAlignment="1" applyProtection="1">
      <alignment vertical="center"/>
    </xf>
    <xf numFmtId="0" fontId="33" fillId="0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vertical="center" wrapText="1"/>
    </xf>
    <xf numFmtId="5" fontId="29" fillId="2" borderId="0" xfId="0" applyNumberFormat="1" applyFont="1" applyFill="1" applyAlignment="1" applyProtection="1">
      <alignment vertical="center"/>
    </xf>
    <xf numFmtId="164" fontId="32" fillId="0" borderId="4" xfId="0" applyNumberFormat="1" applyFont="1" applyFill="1" applyBorder="1" applyAlignment="1" applyProtection="1">
      <alignment horizontal="right" vertical="center"/>
    </xf>
    <xf numFmtId="164" fontId="32" fillId="0" borderId="4" xfId="0" applyNumberFormat="1" applyFont="1" applyFill="1" applyBorder="1" applyAlignment="1" applyProtection="1">
      <alignment horizontal="right" vertical="center"/>
      <protection locked="0"/>
    </xf>
    <xf numFmtId="49" fontId="15" fillId="2" borderId="0" xfId="0" applyNumberFormat="1" applyFont="1" applyFill="1" applyAlignment="1" applyProtection="1">
      <alignment horizontal="left" vertical="center" wrapText="1"/>
    </xf>
    <xf numFmtId="5" fontId="29" fillId="0" borderId="3" xfId="0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Fill="1" applyAlignment="1">
      <alignment vertical="center"/>
    </xf>
    <xf numFmtId="5" fontId="31" fillId="0" borderId="3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Alignment="1" applyProtection="1">
      <alignment horizontal="justify" vertical="center"/>
    </xf>
    <xf numFmtId="49" fontId="14" fillId="0" borderId="0" xfId="0" applyNumberFormat="1" applyFont="1" applyFill="1" applyBorder="1" applyAlignment="1" applyProtection="1">
      <alignment horizontal="right" vertical="center"/>
    </xf>
    <xf numFmtId="5" fontId="15" fillId="2" borderId="0" xfId="0" applyNumberFormat="1" applyFont="1" applyFill="1" applyAlignment="1" applyProtection="1">
      <alignment vertical="center"/>
    </xf>
    <xf numFmtId="5" fontId="16" fillId="0" borderId="0" xfId="0" applyNumberFormat="1" applyFont="1" applyAlignment="1">
      <alignment vertical="center"/>
    </xf>
    <xf numFmtId="0" fontId="10" fillId="0" borderId="0" xfId="0" quotePrefix="1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2" borderId="0" xfId="0" applyNumberFormat="1" applyFont="1" applyFill="1" applyAlignment="1" applyProtection="1">
      <alignment vertical="center"/>
    </xf>
    <xf numFmtId="0" fontId="10" fillId="0" borderId="0" xfId="0" applyNumberFormat="1" applyFont="1" applyAlignment="1" applyProtection="1">
      <alignment vertical="center"/>
    </xf>
    <xf numFmtId="0" fontId="10" fillId="0" borderId="0" xfId="1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9" fontId="10" fillId="0" borderId="0" xfId="1" applyNumberFormat="1" applyFont="1" applyFill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horizontal="justify" vertical="center" wrapText="1"/>
    </xf>
    <xf numFmtId="0" fontId="5" fillId="0" borderId="0" xfId="0" applyNumberFormat="1" applyFont="1" applyAlignment="1" applyProtection="1">
      <alignment horizontal="justify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0" fontId="7" fillId="0" borderId="1" xfId="0" quotePrefix="1" applyNumberFormat="1" applyFont="1" applyBorder="1" applyAlignment="1" applyProtection="1">
      <alignment horizontal="justify" vertical="center" wrapText="1"/>
    </xf>
    <xf numFmtId="0" fontId="5" fillId="0" borderId="0" xfId="0" quotePrefix="1" applyNumberFormat="1" applyFont="1" applyAlignment="1" applyProtection="1">
      <alignment horizontal="justify" vertical="center" wrapText="1"/>
    </xf>
    <xf numFmtId="0" fontId="11" fillId="0" borderId="0" xfId="0" applyNumberFormat="1" applyFont="1" applyFill="1" applyAlignment="1" applyProtection="1">
      <alignment horizontal="justify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11" fillId="2" borderId="0" xfId="0" quotePrefix="1" applyNumberFormat="1" applyFont="1" applyFill="1" applyBorder="1" applyAlignment="1" applyProtection="1">
      <alignment vertical="center" wrapText="1"/>
    </xf>
    <xf numFmtId="0" fontId="11" fillId="2" borderId="0" xfId="0" applyNumberFormat="1" applyFont="1" applyFill="1" applyBorder="1" applyAlignment="1" applyProtection="1">
      <alignment vertical="center" wrapText="1"/>
    </xf>
    <xf numFmtId="0" fontId="13" fillId="0" borderId="0" xfId="0" applyNumberFormat="1" applyFont="1" applyFill="1" applyBorder="1" applyAlignment="1" applyProtection="1">
      <alignment vertical="center"/>
    </xf>
    <xf numFmtId="0" fontId="11" fillId="0" borderId="0" xfId="0" quotePrefix="1" applyNumberFormat="1" applyFont="1" applyFill="1" applyAlignment="1" applyProtection="1">
      <alignment horizontal="justify" vertical="center" wrapText="1"/>
    </xf>
    <xf numFmtId="0" fontId="11" fillId="0" borderId="0" xfId="0" applyNumberFormat="1" applyFont="1" applyAlignment="1" applyProtection="1">
      <alignment horizontal="justify" vertical="center" wrapText="1"/>
    </xf>
    <xf numFmtId="0" fontId="11" fillId="0" borderId="0" xfId="0" applyNumberFormat="1" applyFont="1" applyAlignment="1" applyProtection="1">
      <alignment horizontal="justify" vertical="center"/>
    </xf>
    <xf numFmtId="0" fontId="11" fillId="2" borderId="0" xfId="0" quotePrefix="1" applyNumberFormat="1" applyFont="1" applyFill="1" applyAlignment="1" applyProtection="1">
      <alignment horizontal="justify" vertical="center" wrapText="1"/>
    </xf>
    <xf numFmtId="0" fontId="11" fillId="0" borderId="0" xfId="0" applyNumberFormat="1" applyFont="1" applyAlignment="1" applyProtection="1">
      <alignment vertical="center"/>
    </xf>
    <xf numFmtId="0" fontId="11" fillId="2" borderId="0" xfId="0" applyNumberFormat="1" applyFont="1" applyFill="1" applyAlignment="1" applyProtection="1">
      <alignment horizontal="justify" vertical="center" wrapText="1"/>
    </xf>
    <xf numFmtId="0" fontId="11" fillId="2" borderId="0" xfId="0" applyNumberFormat="1" applyFont="1" applyFill="1" applyAlignment="1" applyProtection="1">
      <alignment vertical="center"/>
    </xf>
    <xf numFmtId="0" fontId="13" fillId="0" borderId="0" xfId="0" applyNumberFormat="1" applyFont="1" applyAlignment="1" applyProtection="1">
      <alignment vertical="center"/>
    </xf>
    <xf numFmtId="0" fontId="11" fillId="2" borderId="0" xfId="0" applyNumberFormat="1" applyFont="1" applyFill="1" applyAlignment="1" applyProtection="1">
      <alignment vertical="center" wrapText="1"/>
    </xf>
    <xf numFmtId="0" fontId="13" fillId="0" borderId="0" xfId="0" quotePrefix="1" applyNumberFormat="1" applyFont="1" applyAlignment="1" applyProtection="1">
      <alignment horizontal="justify" vertical="center" wrapText="1"/>
    </xf>
    <xf numFmtId="0" fontId="11" fillId="2" borderId="0" xfId="0" applyNumberFormat="1" applyFont="1" applyFill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1" fillId="0" borderId="0" xfId="0" quotePrefix="1" applyNumberFormat="1" applyFont="1" applyAlignment="1" applyProtection="1">
      <alignment horizontal="left" vertical="center" wrapText="1"/>
    </xf>
    <xf numFmtId="0" fontId="15" fillId="2" borderId="0" xfId="0" quotePrefix="1" applyNumberFormat="1" applyFont="1" applyFill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22" fillId="0" borderId="0" xfId="0" quotePrefix="1" applyNumberFormat="1" applyFont="1" applyAlignment="1" applyProtection="1">
      <alignment horizontal="justify" vertical="center" wrapText="1"/>
    </xf>
    <xf numFmtId="0" fontId="10" fillId="0" borderId="0" xfId="0" quotePrefix="1" applyNumberFormat="1" applyFont="1" applyAlignment="1" applyProtection="1">
      <alignment horizontal="justify" vertical="center" wrapText="1"/>
    </xf>
    <xf numFmtId="0" fontId="11" fillId="0" borderId="0" xfId="0" quotePrefix="1" applyNumberFormat="1" applyFont="1" applyAlignment="1" applyProtection="1">
      <alignment horizontal="justify" vertical="center" wrapText="1"/>
    </xf>
    <xf numFmtId="0" fontId="0" fillId="0" borderId="0" xfId="0" applyNumberFormat="1" applyAlignment="1">
      <alignment vertical="center"/>
    </xf>
    <xf numFmtId="49" fontId="10" fillId="0" borderId="0" xfId="1" applyNumberFormat="1" applyFont="1" applyFill="1" applyAlignment="1" applyProtection="1">
      <alignment vertical="center"/>
    </xf>
    <xf numFmtId="0" fontId="20" fillId="0" borderId="0" xfId="0" applyNumberFormat="1" applyFont="1" applyFill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 applyProtection="1">
      <alignment horizontal="justify" vertical="center"/>
    </xf>
    <xf numFmtId="49" fontId="6" fillId="0" borderId="0" xfId="0" applyNumberFormat="1" applyFont="1" applyFill="1" applyAlignment="1" applyProtection="1">
      <alignment vertical="center" wrapText="1"/>
    </xf>
    <xf numFmtId="5" fontId="29" fillId="2" borderId="0" xfId="0" applyNumberFormat="1" applyFont="1" applyFill="1" applyBorder="1" applyAlignment="1" applyProtection="1">
      <alignment horizontal="right" vertical="center"/>
    </xf>
    <xf numFmtId="49" fontId="11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5" fontId="29" fillId="2" borderId="0" xfId="0" applyNumberFormat="1" applyFont="1" applyFill="1" applyBorder="1" applyAlignment="1" applyProtection="1">
      <alignment vertical="center"/>
    </xf>
    <xf numFmtId="49" fontId="15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 wrapText="1"/>
    </xf>
    <xf numFmtId="5" fontId="29" fillId="0" borderId="0" xfId="0" applyNumberFormat="1" applyFont="1" applyAlignment="1" applyProtection="1">
      <alignment vertical="center" wrapText="1"/>
    </xf>
    <xf numFmtId="0" fontId="15" fillId="2" borderId="0" xfId="0" applyNumberFormat="1" applyFont="1" applyFill="1" applyAlignment="1" applyProtection="1">
      <alignment vertical="center"/>
    </xf>
    <xf numFmtId="0" fontId="15" fillId="2" borderId="0" xfId="0" applyNumberFormat="1" applyFont="1" applyFill="1" applyAlignment="1" applyProtection="1">
      <alignment vertical="center"/>
      <protection locked="0"/>
    </xf>
    <xf numFmtId="49" fontId="11" fillId="0" borderId="0" xfId="0" quotePrefix="1" applyNumberFormat="1" applyFont="1" applyAlignment="1" applyProtection="1">
      <alignment horizontal="left" vertical="center" wrapText="1"/>
    </xf>
    <xf numFmtId="49" fontId="9" fillId="0" borderId="0" xfId="0" quotePrefix="1" applyNumberFormat="1" applyFont="1" applyAlignment="1" applyProtection="1">
      <alignment horizontal="left" vertical="center" wrapText="1"/>
    </xf>
    <xf numFmtId="5" fontId="14" fillId="2" borderId="2" xfId="0" applyNumberFormat="1" applyFont="1" applyFill="1" applyBorder="1" applyAlignment="1">
      <alignment vertical="center"/>
    </xf>
    <xf numFmtId="5" fontId="15" fillId="2" borderId="3" xfId="0" applyNumberFormat="1" applyFont="1" applyFill="1" applyBorder="1" applyAlignment="1" applyProtection="1">
      <alignment vertical="center"/>
      <protection locked="0"/>
    </xf>
  </cellXfs>
  <cellStyles count="2">
    <cellStyle name="Normální" xfId="0" builtinId="0"/>
    <cellStyle name="Procenta" xfId="1" builtinId="5"/>
  </cellStyles>
  <dxfs count="27"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b val="0"/>
        <i val="0"/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b val="0"/>
        <i val="0"/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b val="0"/>
        <i val="0"/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1"/>
  <sheetViews>
    <sheetView tabSelected="1" view="pageBreakPreview" zoomScale="130" zoomScaleNormal="100" zoomScaleSheetLayoutView="130" workbookViewId="0"/>
  </sheetViews>
  <sheetFormatPr defaultRowHeight="15" x14ac:dyDescent="0.25"/>
  <cols>
    <col min="1" max="1" width="77.28515625" style="23" customWidth="1"/>
    <col min="2" max="2" width="1.7109375" style="23" customWidth="1"/>
    <col min="3" max="3" width="15.7109375" style="120" customWidth="1"/>
    <col min="4" max="4" width="11.85546875" style="23" bestFit="1" customWidth="1"/>
    <col min="5" max="16384" width="9.140625" style="23"/>
  </cols>
  <sheetData>
    <row r="1" spans="1:3" ht="26.25" x14ac:dyDescent="0.25">
      <c r="A1" s="21" t="s">
        <v>56</v>
      </c>
      <c r="B1" s="22"/>
      <c r="C1" s="104"/>
    </row>
    <row r="2" spans="1:3" x14ac:dyDescent="0.25">
      <c r="A2" s="1"/>
      <c r="B2" s="143" t="s">
        <v>66</v>
      </c>
      <c r="C2" s="200" t="s">
        <v>67</v>
      </c>
    </row>
    <row r="3" spans="1:3" x14ac:dyDescent="0.25">
      <c r="A3" s="190"/>
      <c r="B3" s="143" t="s">
        <v>68</v>
      </c>
      <c r="C3" s="200" t="s">
        <v>67</v>
      </c>
    </row>
    <row r="4" spans="1:3" x14ac:dyDescent="0.25">
      <c r="A4" s="190"/>
      <c r="B4" s="143"/>
      <c r="C4" s="144"/>
    </row>
    <row r="5" spans="1:3" ht="38.25" x14ac:dyDescent="0.25">
      <c r="A5" s="2" t="s">
        <v>0</v>
      </c>
      <c r="B5" s="2"/>
      <c r="C5" s="105"/>
    </row>
    <row r="6" spans="1:3" x14ac:dyDescent="0.25">
      <c r="A6" s="2"/>
      <c r="B6" s="2"/>
      <c r="C6" s="105"/>
    </row>
    <row r="7" spans="1:3" ht="25.5" x14ac:dyDescent="0.25">
      <c r="A7" s="3" t="s">
        <v>1</v>
      </c>
      <c r="B7" s="4"/>
      <c r="C7" s="106" t="s">
        <v>2</v>
      </c>
    </row>
    <row r="8" spans="1:3" ht="15.75" thickBot="1" x14ac:dyDescent="0.3">
      <c r="A8" s="24"/>
      <c r="B8" s="5"/>
      <c r="C8" s="107"/>
    </row>
    <row r="9" spans="1:3" s="25" customFormat="1" ht="15.75" thickBot="1" x14ac:dyDescent="0.3">
      <c r="A9" s="6" t="s">
        <v>69</v>
      </c>
      <c r="B9" s="7"/>
      <c r="C9" s="108" t="str">
        <f>IF(SUM(C10:C13)&gt;0,SUM(C10:C13)," ")</f>
        <v xml:space="preserve"> </v>
      </c>
    </row>
    <row r="10" spans="1:3" s="25" customFormat="1" x14ac:dyDescent="0.25">
      <c r="A10" s="17" t="s">
        <v>3</v>
      </c>
      <c r="B10" s="26"/>
      <c r="C10" s="109"/>
    </row>
    <row r="11" spans="1:3" s="25" customFormat="1" x14ac:dyDescent="0.25">
      <c r="A11" s="18" t="s">
        <v>4</v>
      </c>
      <c r="B11" s="26"/>
      <c r="C11" s="109"/>
    </row>
    <row r="12" spans="1:3" s="25" customFormat="1" x14ac:dyDescent="0.25">
      <c r="A12" s="27" t="s">
        <v>5</v>
      </c>
      <c r="B12" s="26"/>
      <c r="C12" s="125"/>
    </row>
    <row r="13" spans="1:3" s="29" customFormat="1" x14ac:dyDescent="0.25">
      <c r="A13" s="18" t="s">
        <v>6</v>
      </c>
      <c r="B13" s="28"/>
      <c r="C13" s="125"/>
    </row>
    <row r="14" spans="1:3" s="25" customFormat="1" ht="15.75" thickBot="1" x14ac:dyDescent="0.3">
      <c r="A14" s="30"/>
      <c r="B14" s="31"/>
      <c r="C14" s="126"/>
    </row>
    <row r="15" spans="1:3" s="29" customFormat="1" ht="15.75" thickBot="1" x14ac:dyDescent="0.3">
      <c r="A15" s="6" t="s">
        <v>70</v>
      </c>
      <c r="B15" s="7"/>
      <c r="C15" s="108" t="str">
        <f>IF(SUM(C16:C17)&gt;0,SUM(C16:C17)," ")</f>
        <v xml:space="preserve"> </v>
      </c>
    </row>
    <row r="16" spans="1:3" s="29" customFormat="1" x14ac:dyDescent="0.25">
      <c r="A16" s="17" t="s">
        <v>3</v>
      </c>
      <c r="B16" s="26"/>
      <c r="C16" s="109"/>
    </row>
    <row r="17" spans="1:3" s="29" customFormat="1" x14ac:dyDescent="0.25">
      <c r="A17" s="19" t="s">
        <v>7</v>
      </c>
      <c r="B17" s="26"/>
      <c r="C17" s="125"/>
    </row>
    <row r="18" spans="1:3" s="25" customFormat="1" ht="15.75" thickBot="1" x14ac:dyDescent="0.3">
      <c r="A18" s="30"/>
      <c r="B18" s="32"/>
      <c r="C18" s="126"/>
    </row>
    <row r="19" spans="1:3" s="29" customFormat="1" ht="15.75" thickBot="1" x14ac:dyDescent="0.3">
      <c r="A19" s="8" t="s">
        <v>71</v>
      </c>
      <c r="B19" s="9"/>
      <c r="C19" s="108" t="str">
        <f>IF(SUM(C20:C23)&gt;0,SUM(C20:C23)," ")</f>
        <v xml:space="preserve"> </v>
      </c>
    </row>
    <row r="20" spans="1:3" s="29" customFormat="1" x14ac:dyDescent="0.25">
      <c r="A20" s="17" t="s">
        <v>3</v>
      </c>
      <c r="B20" s="26"/>
      <c r="C20" s="109"/>
    </row>
    <row r="21" spans="1:3" s="29" customFormat="1" x14ac:dyDescent="0.25">
      <c r="A21" s="19" t="s">
        <v>8</v>
      </c>
      <c r="B21" s="26"/>
      <c r="C21" s="125"/>
    </row>
    <row r="22" spans="1:3" s="29" customFormat="1" x14ac:dyDescent="0.25">
      <c r="A22" s="19" t="s">
        <v>9</v>
      </c>
      <c r="B22" s="26"/>
      <c r="C22" s="125"/>
    </row>
    <row r="23" spans="1:3" s="29" customFormat="1" x14ac:dyDescent="0.25">
      <c r="A23" s="33" t="s">
        <v>10</v>
      </c>
      <c r="B23" s="26"/>
      <c r="C23" s="125"/>
    </row>
    <row r="24" spans="1:3" s="25" customFormat="1" ht="15.75" thickBot="1" x14ac:dyDescent="0.3">
      <c r="A24" s="30"/>
      <c r="B24" s="31"/>
      <c r="C24" s="126"/>
    </row>
    <row r="25" spans="1:3" s="25" customFormat="1" ht="15.75" thickBot="1" x14ac:dyDescent="0.3">
      <c r="A25" s="10" t="s">
        <v>72</v>
      </c>
      <c r="B25" s="11"/>
      <c r="C25" s="108" t="str">
        <f>IF(SUM(C26:C31)&gt;0,SUM(C26:C31)," ")</f>
        <v xml:space="preserve"> </v>
      </c>
    </row>
    <row r="26" spans="1:3" s="25" customFormat="1" x14ac:dyDescent="0.25">
      <c r="A26" s="17" t="s">
        <v>3</v>
      </c>
      <c r="B26" s="26"/>
      <c r="C26" s="109"/>
    </row>
    <row r="27" spans="1:3" s="25" customFormat="1" x14ac:dyDescent="0.25">
      <c r="A27" s="18" t="s">
        <v>4</v>
      </c>
      <c r="B27" s="26"/>
      <c r="C27" s="109"/>
    </row>
    <row r="28" spans="1:3" s="25" customFormat="1" x14ac:dyDescent="0.25">
      <c r="A28" s="19" t="s">
        <v>11</v>
      </c>
      <c r="B28" s="26"/>
      <c r="C28" s="125"/>
    </row>
    <row r="29" spans="1:3" s="25" customFormat="1" x14ac:dyDescent="0.25">
      <c r="A29" s="17" t="s">
        <v>12</v>
      </c>
      <c r="B29" s="34"/>
      <c r="C29" s="125"/>
    </row>
    <row r="30" spans="1:3" s="25" customFormat="1" x14ac:dyDescent="0.25">
      <c r="A30" s="35" t="s">
        <v>13</v>
      </c>
      <c r="B30" s="34"/>
      <c r="C30" s="125"/>
    </row>
    <row r="31" spans="1:3" s="25" customFormat="1" x14ac:dyDescent="0.25">
      <c r="A31" s="18" t="s">
        <v>6</v>
      </c>
      <c r="B31" s="28"/>
      <c r="C31" s="125"/>
    </row>
    <row r="32" spans="1:3" s="25" customFormat="1" ht="15.75" thickBot="1" x14ac:dyDescent="0.3">
      <c r="A32" s="32"/>
      <c r="B32" s="36"/>
      <c r="C32" s="126"/>
    </row>
    <row r="33" spans="1:3" s="29" customFormat="1" ht="15.75" thickBot="1" x14ac:dyDescent="0.3">
      <c r="A33" s="10" t="s">
        <v>73</v>
      </c>
      <c r="B33" s="11"/>
      <c r="C33" s="108" t="str">
        <f>IF(SUM(C34:C37)&gt;0,SUM(C34:C37)," ")</f>
        <v xml:space="preserve"> </v>
      </c>
    </row>
    <row r="34" spans="1:3" s="29" customFormat="1" x14ac:dyDescent="0.25">
      <c r="A34" s="17" t="s">
        <v>3</v>
      </c>
      <c r="B34" s="26"/>
      <c r="C34" s="109"/>
    </row>
    <row r="35" spans="1:3" s="29" customFormat="1" x14ac:dyDescent="0.25">
      <c r="A35" s="19" t="s">
        <v>14</v>
      </c>
      <c r="B35" s="26"/>
      <c r="C35" s="125"/>
    </row>
    <row r="36" spans="1:3" s="29" customFormat="1" x14ac:dyDescent="0.25">
      <c r="A36" s="37" t="s">
        <v>15</v>
      </c>
      <c r="B36" s="34"/>
      <c r="C36" s="125"/>
    </row>
    <row r="37" spans="1:3" s="29" customFormat="1" x14ac:dyDescent="0.25">
      <c r="A37" s="18" t="s">
        <v>13</v>
      </c>
      <c r="B37" s="26"/>
      <c r="C37" s="125"/>
    </row>
    <row r="38" spans="1:3" ht="15.75" thickBot="1" x14ac:dyDescent="0.3">
      <c r="A38" s="24"/>
      <c r="B38" s="5"/>
      <c r="C38" s="107"/>
    </row>
    <row r="39" spans="1:3" ht="15.75" thickBot="1" x14ac:dyDescent="0.3">
      <c r="A39" s="12" t="s">
        <v>74</v>
      </c>
      <c r="B39" s="13"/>
      <c r="C39" s="110" t="str">
        <f>IF(SUM(C40:C45)&gt;0,SUM(C40:C45)," ")</f>
        <v xml:space="preserve"> </v>
      </c>
    </row>
    <row r="40" spans="1:3" x14ac:dyDescent="0.25">
      <c r="A40" s="17" t="s">
        <v>3</v>
      </c>
      <c r="B40" s="38"/>
      <c r="C40" s="111"/>
    </row>
    <row r="41" spans="1:3" x14ac:dyDescent="0.25">
      <c r="A41" s="39" t="s">
        <v>16</v>
      </c>
      <c r="B41" s="38"/>
      <c r="C41" s="111"/>
    </row>
    <row r="42" spans="1:3" x14ac:dyDescent="0.25">
      <c r="A42" s="39" t="s">
        <v>17</v>
      </c>
      <c r="B42" s="38"/>
      <c r="C42" s="111"/>
    </row>
    <row r="43" spans="1:3" x14ac:dyDescent="0.25">
      <c r="A43" s="39" t="s">
        <v>9</v>
      </c>
      <c r="B43" s="38"/>
      <c r="C43" s="111"/>
    </row>
    <row r="44" spans="1:3" x14ac:dyDescent="0.25">
      <c r="A44" s="40" t="s">
        <v>18</v>
      </c>
      <c r="B44" s="41"/>
      <c r="C44" s="111"/>
    </row>
    <row r="45" spans="1:3" x14ac:dyDescent="0.25">
      <c r="A45" s="18" t="s">
        <v>6</v>
      </c>
      <c r="B45" s="28"/>
      <c r="C45" s="125"/>
    </row>
    <row r="46" spans="1:3" ht="15.75" thickBot="1" x14ac:dyDescent="0.3">
      <c r="A46" s="42"/>
      <c r="B46" s="42"/>
      <c r="C46" s="112"/>
    </row>
    <row r="47" spans="1:3" s="25" customFormat="1" ht="15.75" thickBot="1" x14ac:dyDescent="0.3">
      <c r="A47" s="43" t="s">
        <v>75</v>
      </c>
      <c r="B47" s="44"/>
      <c r="C47" s="113" t="str">
        <f>IF(SUM(C48:C53)&gt;0,SUM(C48:C53)," ")</f>
        <v xml:space="preserve"> </v>
      </c>
    </row>
    <row r="48" spans="1:3" s="25" customFormat="1" x14ac:dyDescent="0.25">
      <c r="A48" s="45" t="s">
        <v>3</v>
      </c>
      <c r="B48" s="44"/>
      <c r="C48" s="118"/>
    </row>
    <row r="49" spans="1:3" s="25" customFormat="1" ht="15" customHeight="1" x14ac:dyDescent="0.25">
      <c r="A49" s="44" t="s">
        <v>60</v>
      </c>
      <c r="B49" s="45"/>
      <c r="C49" s="118"/>
    </row>
    <row r="50" spans="1:3" s="25" customFormat="1" x14ac:dyDescent="0.25">
      <c r="A50" s="46" t="s">
        <v>19</v>
      </c>
      <c r="B50" s="46"/>
      <c r="C50" s="118"/>
    </row>
    <row r="51" spans="1:3" s="25" customFormat="1" x14ac:dyDescent="0.25">
      <c r="A51" s="47" t="s">
        <v>9</v>
      </c>
      <c r="B51" s="46"/>
      <c r="C51" s="139"/>
    </row>
    <row r="52" spans="1:3" s="25" customFormat="1" x14ac:dyDescent="0.25">
      <c r="A52" s="45" t="s">
        <v>20</v>
      </c>
      <c r="B52" s="46"/>
      <c r="C52" s="118"/>
    </row>
    <row r="53" spans="1:3" s="25" customFormat="1" ht="25.5" x14ac:dyDescent="0.25">
      <c r="A53" s="45" t="s">
        <v>61</v>
      </c>
      <c r="B53" s="46"/>
      <c r="C53" s="118"/>
    </row>
    <row r="54" spans="1:3" s="25" customFormat="1" ht="15.75" thickBot="1" x14ac:dyDescent="0.3">
      <c r="A54" s="48"/>
      <c r="B54" s="48"/>
      <c r="C54" s="116"/>
    </row>
    <row r="55" spans="1:3" s="50" customFormat="1" ht="15.75" thickBot="1" x14ac:dyDescent="0.3">
      <c r="A55" s="49" t="s">
        <v>76</v>
      </c>
      <c r="B55" s="46"/>
      <c r="C55" s="113" t="str">
        <f>IF(SUM(C56:C61)&gt;0,SUM(C56:C61)," ")</f>
        <v xml:space="preserve"> </v>
      </c>
    </row>
    <row r="56" spans="1:3" s="50" customFormat="1" x14ac:dyDescent="0.25">
      <c r="A56" s="51" t="s">
        <v>3</v>
      </c>
      <c r="B56" s="52"/>
      <c r="C56" s="114"/>
    </row>
    <row r="57" spans="1:3" s="50" customFormat="1" ht="25.5" x14ac:dyDescent="0.25">
      <c r="A57" s="53" t="s">
        <v>21</v>
      </c>
      <c r="B57" s="45"/>
      <c r="C57" s="114"/>
    </row>
    <row r="58" spans="1:3" s="50" customFormat="1" x14ac:dyDescent="0.25">
      <c r="A58" s="44" t="s">
        <v>22</v>
      </c>
      <c r="B58" s="44"/>
      <c r="C58" s="114"/>
    </row>
    <row r="59" spans="1:3" s="50" customFormat="1" x14ac:dyDescent="0.25">
      <c r="A59" s="51" t="s">
        <v>9</v>
      </c>
      <c r="B59" s="54"/>
      <c r="C59" s="114"/>
    </row>
    <row r="60" spans="1:3" s="50" customFormat="1" x14ac:dyDescent="0.25">
      <c r="A60" s="51" t="s">
        <v>23</v>
      </c>
      <c r="B60" s="46"/>
      <c r="C60" s="114"/>
    </row>
    <row r="61" spans="1:3" s="50" customFormat="1" x14ac:dyDescent="0.25">
      <c r="A61" s="18" t="s">
        <v>24</v>
      </c>
      <c r="B61" s="28"/>
      <c r="C61" s="125"/>
    </row>
    <row r="62" spans="1:3" s="25" customFormat="1" ht="15.75" thickBot="1" x14ac:dyDescent="0.3">
      <c r="A62" s="48"/>
      <c r="B62" s="48"/>
      <c r="C62" s="116"/>
    </row>
    <row r="63" spans="1:3" s="25" customFormat="1" ht="15.75" thickBot="1" x14ac:dyDescent="0.3">
      <c r="A63" s="55" t="s">
        <v>77</v>
      </c>
      <c r="B63" s="56"/>
      <c r="C63" s="113" t="str">
        <f>IF(SUM(C64:C67)&gt;0,SUM(C64:C67)," ")</f>
        <v xml:space="preserve"> </v>
      </c>
    </row>
    <row r="64" spans="1:3" s="25" customFormat="1" ht="25.15" customHeight="1" x14ac:dyDescent="0.25">
      <c r="A64" s="51" t="s">
        <v>3</v>
      </c>
      <c r="B64" s="57"/>
      <c r="C64" s="114"/>
    </row>
    <row r="65" spans="1:3" s="25" customFormat="1" x14ac:dyDescent="0.25">
      <c r="A65" s="51" t="s">
        <v>25</v>
      </c>
      <c r="B65" s="57"/>
      <c r="C65" s="114"/>
    </row>
    <row r="66" spans="1:3" s="25" customFormat="1" x14ac:dyDescent="0.25">
      <c r="A66" s="58" t="s">
        <v>9</v>
      </c>
      <c r="B66" s="58"/>
      <c r="C66" s="114"/>
    </row>
    <row r="67" spans="1:3" s="25" customFormat="1" x14ac:dyDescent="0.25">
      <c r="A67" s="51" t="s">
        <v>20</v>
      </c>
      <c r="B67" s="58"/>
      <c r="C67" s="114"/>
    </row>
    <row r="68" spans="1:3" s="25" customFormat="1" ht="15.75" thickBot="1" x14ac:dyDescent="0.3">
      <c r="A68" s="48"/>
      <c r="B68" s="48"/>
      <c r="C68" s="116"/>
    </row>
    <row r="69" spans="1:3" s="25" customFormat="1" ht="15.75" thickBot="1" x14ac:dyDescent="0.3">
      <c r="A69" s="49" t="s">
        <v>78</v>
      </c>
      <c r="B69" s="46"/>
      <c r="C69" s="113" t="str">
        <f>IF(SUM(C70:C72)&gt;0,SUM(C70:C72)," ")</f>
        <v xml:space="preserve"> </v>
      </c>
    </row>
    <row r="70" spans="1:3" s="25" customFormat="1" x14ac:dyDescent="0.25">
      <c r="A70" s="51" t="s">
        <v>3</v>
      </c>
      <c r="B70" s="52"/>
      <c r="C70" s="114"/>
    </row>
    <row r="71" spans="1:3" s="25" customFormat="1" x14ac:dyDescent="0.25">
      <c r="A71" s="44" t="s">
        <v>26</v>
      </c>
      <c r="B71" s="52"/>
      <c r="C71" s="114"/>
    </row>
    <row r="72" spans="1:3" s="25" customFormat="1" x14ac:dyDescent="0.25">
      <c r="A72" s="46" t="s">
        <v>25</v>
      </c>
      <c r="B72" s="46"/>
      <c r="C72" s="114"/>
    </row>
    <row r="73" spans="1:3" s="25" customFormat="1" ht="15.75" thickBot="1" x14ac:dyDescent="0.3">
      <c r="A73" s="48"/>
      <c r="B73" s="48"/>
      <c r="C73" s="116"/>
    </row>
    <row r="74" spans="1:3" s="25" customFormat="1" ht="15.75" thickBot="1" x14ac:dyDescent="0.3">
      <c r="A74" s="49" t="s">
        <v>79</v>
      </c>
      <c r="B74" s="46"/>
      <c r="C74" s="113" t="str">
        <f>IF(SUM(C75:C79)&gt;0,SUM(C75:C79)," ")</f>
        <v xml:space="preserve"> </v>
      </c>
    </row>
    <row r="75" spans="1:3" s="25" customFormat="1" x14ac:dyDescent="0.25">
      <c r="A75" s="51" t="s">
        <v>3</v>
      </c>
      <c r="B75" s="52"/>
      <c r="C75" s="118"/>
    </row>
    <row r="76" spans="1:3" s="25" customFormat="1" x14ac:dyDescent="0.25">
      <c r="A76" s="53" t="s">
        <v>4</v>
      </c>
      <c r="B76" s="52"/>
      <c r="C76" s="118"/>
    </row>
    <row r="77" spans="1:3" s="25" customFormat="1" x14ac:dyDescent="0.25">
      <c r="A77" s="46" t="s">
        <v>25</v>
      </c>
      <c r="B77" s="46"/>
      <c r="C77" s="118"/>
    </row>
    <row r="78" spans="1:3" s="25" customFormat="1" x14ac:dyDescent="0.25">
      <c r="A78" s="51" t="s">
        <v>28</v>
      </c>
      <c r="B78" s="51"/>
      <c r="C78" s="118"/>
    </row>
    <row r="79" spans="1:3" s="25" customFormat="1" x14ac:dyDescent="0.25">
      <c r="A79" s="51" t="s">
        <v>20</v>
      </c>
      <c r="B79" s="51"/>
      <c r="C79" s="118"/>
    </row>
    <row r="80" spans="1:3" s="25" customFormat="1" ht="15.75" thickBot="1" x14ac:dyDescent="0.3">
      <c r="A80" s="60"/>
      <c r="B80" s="60"/>
      <c r="C80" s="116"/>
    </row>
    <row r="81" spans="1:3" s="25" customFormat="1" ht="15.75" thickBot="1" x14ac:dyDescent="0.3">
      <c r="A81" s="49" t="s">
        <v>80</v>
      </c>
      <c r="B81" s="46"/>
      <c r="C81" s="113" t="str">
        <f>IF(SUM(C82:C83)&gt;0,SUM(C82:C83)," ")</f>
        <v xml:space="preserve"> </v>
      </c>
    </row>
    <row r="82" spans="1:3" s="25" customFormat="1" x14ac:dyDescent="0.25">
      <c r="A82" s="51" t="s">
        <v>3</v>
      </c>
      <c r="B82" s="52"/>
      <c r="C82" s="114"/>
    </row>
    <row r="83" spans="1:3" s="25" customFormat="1" x14ac:dyDescent="0.25">
      <c r="A83" s="46" t="s">
        <v>29</v>
      </c>
      <c r="B83" s="46"/>
      <c r="C83" s="114"/>
    </row>
    <row r="84" spans="1:3" s="25" customFormat="1" ht="15.75" thickBot="1" x14ac:dyDescent="0.3">
      <c r="A84" s="48"/>
      <c r="B84" s="48"/>
      <c r="C84" s="116"/>
    </row>
    <row r="85" spans="1:3" s="25" customFormat="1" ht="15.75" thickBot="1" x14ac:dyDescent="0.3">
      <c r="A85" s="49" t="s">
        <v>81</v>
      </c>
      <c r="B85" s="46"/>
      <c r="C85" s="113" t="str">
        <f>IF(SUM(C86:C88)&gt;0,SUM(C86:C88)," ")</f>
        <v xml:space="preserve"> </v>
      </c>
    </row>
    <row r="86" spans="1:3" s="25" customFormat="1" x14ac:dyDescent="0.25">
      <c r="A86" s="51" t="s">
        <v>3</v>
      </c>
      <c r="B86" s="52"/>
      <c r="C86" s="114"/>
    </row>
    <row r="87" spans="1:3" s="25" customFormat="1" ht="25.5" x14ac:dyDescent="0.25">
      <c r="A87" s="53" t="s">
        <v>30</v>
      </c>
      <c r="B87" s="52"/>
      <c r="C87" s="114"/>
    </row>
    <row r="88" spans="1:3" s="25" customFormat="1" x14ac:dyDescent="0.25">
      <c r="A88" s="46" t="s">
        <v>31</v>
      </c>
      <c r="B88" s="46"/>
      <c r="C88" s="114"/>
    </row>
    <row r="89" spans="1:3" s="25" customFormat="1" ht="15.75" thickBot="1" x14ac:dyDescent="0.3">
      <c r="A89" s="48"/>
      <c r="B89" s="48"/>
      <c r="C89" s="116"/>
    </row>
    <row r="90" spans="1:3" s="50" customFormat="1" ht="15.75" thickBot="1" x14ac:dyDescent="0.3">
      <c r="A90" s="49" t="s">
        <v>82</v>
      </c>
      <c r="B90" s="46"/>
      <c r="C90" s="113" t="str">
        <f>IF(SUM(C91:C94)&gt;0,SUM(C91:C94)," ")</f>
        <v xml:space="preserve"> </v>
      </c>
    </row>
    <row r="91" spans="1:3" s="50" customFormat="1" x14ac:dyDescent="0.25">
      <c r="A91" s="51" t="s">
        <v>3</v>
      </c>
      <c r="B91" s="52"/>
      <c r="C91" s="114"/>
    </row>
    <row r="92" spans="1:3" s="50" customFormat="1" x14ac:dyDescent="0.25">
      <c r="A92" s="44" t="s">
        <v>5</v>
      </c>
      <c r="B92" s="44"/>
      <c r="C92" s="114"/>
    </row>
    <row r="93" spans="1:3" s="50" customFormat="1" x14ac:dyDescent="0.25">
      <c r="A93" s="46" t="s">
        <v>28</v>
      </c>
      <c r="B93" s="46"/>
      <c r="C93" s="114"/>
    </row>
    <row r="94" spans="1:3" s="50" customFormat="1" x14ac:dyDescent="0.25">
      <c r="A94" s="51" t="s">
        <v>20</v>
      </c>
      <c r="B94" s="46"/>
      <c r="C94" s="114"/>
    </row>
    <row r="95" spans="1:3" s="50" customFormat="1" ht="15.75" thickBot="1" x14ac:dyDescent="0.3">
      <c r="A95" s="46"/>
      <c r="B95" s="46"/>
      <c r="C95" s="117"/>
    </row>
    <row r="96" spans="1:3" s="50" customFormat="1" ht="15.75" thickBot="1" x14ac:dyDescent="0.3">
      <c r="A96" s="49" t="s">
        <v>83</v>
      </c>
      <c r="B96" s="46"/>
      <c r="C96" s="113" t="str">
        <f>IF(SUM(C97:C99)&gt;0,SUM(C97:C99)," ")</f>
        <v xml:space="preserve"> </v>
      </c>
    </row>
    <row r="97" spans="1:4" s="50" customFormat="1" x14ac:dyDescent="0.25">
      <c r="A97" s="51" t="s">
        <v>32</v>
      </c>
      <c r="B97" s="52"/>
      <c r="C97" s="118"/>
      <c r="D97" s="140"/>
    </row>
    <row r="98" spans="1:4" s="50" customFormat="1" ht="25.5" x14ac:dyDescent="0.25">
      <c r="A98" s="138" t="s">
        <v>21</v>
      </c>
      <c r="B98" s="44"/>
      <c r="C98" s="118"/>
      <c r="D98" s="140"/>
    </row>
    <row r="99" spans="1:4" s="50" customFormat="1" x14ac:dyDescent="0.25">
      <c r="A99" s="61" t="s">
        <v>25</v>
      </c>
      <c r="B99" s="58"/>
      <c r="C99" s="118"/>
      <c r="D99" s="140"/>
    </row>
    <row r="100" spans="1:4" s="25" customFormat="1" ht="15.75" thickBot="1" x14ac:dyDescent="0.3">
      <c r="A100" s="48"/>
      <c r="B100" s="48"/>
      <c r="C100" s="116"/>
    </row>
    <row r="101" spans="1:4" s="50" customFormat="1" ht="15.75" thickBot="1" x14ac:dyDescent="0.3">
      <c r="A101" s="49" t="s">
        <v>84</v>
      </c>
      <c r="B101" s="46"/>
      <c r="C101" s="113" t="str">
        <f>IF(SUM(C102:C104)&gt;0,SUM(C102:C104)," ")</f>
        <v xml:space="preserve"> </v>
      </c>
    </row>
    <row r="102" spans="1:4" s="50" customFormat="1" x14ac:dyDescent="0.25">
      <c r="A102" s="51" t="s">
        <v>3</v>
      </c>
      <c r="B102" s="52"/>
      <c r="C102" s="118"/>
    </row>
    <row r="103" spans="1:4" s="50" customFormat="1" x14ac:dyDescent="0.25">
      <c r="A103" s="44" t="s">
        <v>34</v>
      </c>
      <c r="B103" s="44"/>
      <c r="C103" s="118"/>
    </row>
    <row r="104" spans="1:4" s="50" customFormat="1" x14ac:dyDescent="0.25">
      <c r="A104" s="46" t="s">
        <v>25</v>
      </c>
      <c r="B104" s="46"/>
      <c r="C104" s="118"/>
    </row>
    <row r="105" spans="1:4" s="25" customFormat="1" x14ac:dyDescent="0.25">
      <c r="A105" s="42"/>
      <c r="B105" s="42"/>
      <c r="C105" s="191"/>
    </row>
    <row r="106" spans="1:4" s="25" customFormat="1" x14ac:dyDescent="0.25">
      <c r="A106" s="62" t="s">
        <v>36</v>
      </c>
      <c r="B106" s="192"/>
      <c r="C106" s="193"/>
    </row>
    <row r="107" spans="1:4" s="25" customFormat="1" ht="25.5" x14ac:dyDescent="0.25">
      <c r="A107" s="63" t="s">
        <v>37</v>
      </c>
      <c r="B107" s="192"/>
      <c r="C107" s="194"/>
    </row>
    <row r="108" spans="1:4" s="25" customFormat="1" ht="15.75" thickBot="1" x14ac:dyDescent="0.3">
      <c r="A108" s="64"/>
      <c r="B108" s="192"/>
      <c r="C108" s="194"/>
    </row>
    <row r="109" spans="1:4" s="25" customFormat="1" ht="26.25" thickBot="1" x14ac:dyDescent="0.3">
      <c r="A109" s="65" t="s">
        <v>86</v>
      </c>
      <c r="B109" s="195"/>
      <c r="C109" s="122">
        <f>2*C110</f>
        <v>0</v>
      </c>
    </row>
    <row r="110" spans="1:4" s="25" customFormat="1" ht="25.5" x14ac:dyDescent="0.25">
      <c r="A110" s="66" t="s">
        <v>38</v>
      </c>
      <c r="B110" s="67"/>
      <c r="C110" s="141"/>
    </row>
    <row r="111" spans="1:4" s="25" customFormat="1" ht="15.75" thickBot="1" x14ac:dyDescent="0.3">
      <c r="A111" s="48"/>
      <c r="B111" s="48"/>
      <c r="C111" s="119"/>
    </row>
    <row r="112" spans="1:4" s="25" customFormat="1" ht="15.75" thickBot="1" x14ac:dyDescent="0.3">
      <c r="A112" s="65" t="s">
        <v>87</v>
      </c>
      <c r="B112" s="46"/>
      <c r="C112" s="203">
        <f>C113</f>
        <v>0</v>
      </c>
    </row>
    <row r="113" spans="1:4" s="25" customFormat="1" x14ac:dyDescent="0.25">
      <c r="A113" s="68" t="s">
        <v>88</v>
      </c>
      <c r="B113" s="46"/>
      <c r="C113" s="204"/>
    </row>
    <row r="114" spans="1:4" s="25" customFormat="1" x14ac:dyDescent="0.25">
      <c r="A114" s="48"/>
      <c r="B114" s="48"/>
      <c r="C114" s="119"/>
    </row>
    <row r="115" spans="1:4" s="50" customFormat="1" ht="33" customHeight="1" x14ac:dyDescent="0.25">
      <c r="A115" s="201" t="s">
        <v>39</v>
      </c>
      <c r="B115" s="201"/>
      <c r="C115" s="201"/>
    </row>
    <row r="116" spans="1:4" s="50" customFormat="1" x14ac:dyDescent="0.25">
      <c r="A116" s="59"/>
      <c r="B116" s="59"/>
      <c r="C116" s="124"/>
    </row>
    <row r="117" spans="1:4" s="50" customFormat="1" x14ac:dyDescent="0.25">
      <c r="A117" s="54" t="s">
        <v>64</v>
      </c>
      <c r="B117" s="68"/>
      <c r="C117" s="124"/>
    </row>
    <row r="118" spans="1:4" s="25" customFormat="1" ht="15.75" thickBot="1" x14ac:dyDescent="0.3">
      <c r="A118" s="48"/>
      <c r="B118" s="60"/>
      <c r="C118" s="119"/>
    </row>
    <row r="119" spans="1:4" s="50" customFormat="1" ht="15.75" thickBot="1" x14ac:dyDescent="0.3">
      <c r="A119" s="14" t="s">
        <v>62</v>
      </c>
      <c r="B119" s="52"/>
      <c r="C119" s="122" t="e">
        <f>C9+C15+C19+C25+C33+C39+C47+C55+C63+C69+C74+C81+C85+C90+C96+C101+C109+C112</f>
        <v>#VALUE!</v>
      </c>
      <c r="D119" s="145"/>
    </row>
    <row r="120" spans="1:4" s="50" customFormat="1" x14ac:dyDescent="0.25">
      <c r="A120" s="69"/>
      <c r="B120" s="69"/>
      <c r="C120" s="124"/>
    </row>
    <row r="121" spans="1:4" s="50" customFormat="1" ht="38.25" x14ac:dyDescent="0.25">
      <c r="A121" s="52" t="s">
        <v>41</v>
      </c>
      <c r="B121" s="70"/>
      <c r="C121" s="127"/>
    </row>
  </sheetData>
  <sheetProtection algorithmName="SHA-512" hashValue="eHlSQdfvPspheIr1yRXDzdbrCsu1+pzF//OC0rd00FQavoW/t8pIgWtNzcTZ4m+OMJV5IASdy1uR6yIKIasP8g==" saltValue="RqTjp9nfXaR695TzPMDEFA==" spinCount="100000" sheet="1" objects="1" scenarios="1"/>
  <mergeCells count="1">
    <mergeCell ref="A115:C115"/>
  </mergeCells>
  <conditionalFormatting sqref="C101 C96 C90 C85 C81 C74 C69 C63 C55 C47 C39 C33 C25 C19 C15 C9">
    <cfRule type="cellIs" dxfId="26" priority="11" stopIfTrue="1" operator="lessThan">
      <formula>1</formula>
    </cfRule>
  </conditionalFormatting>
  <conditionalFormatting sqref="C119">
    <cfRule type="containsErrors" dxfId="25" priority="10" stopIfTrue="1">
      <formula>ISERROR(C119)</formula>
    </cfRule>
  </conditionalFormatting>
  <conditionalFormatting sqref="C109">
    <cfRule type="cellIs" dxfId="24" priority="6" stopIfTrue="1" operator="lessThan">
      <formula>1</formula>
    </cfRule>
  </conditionalFormatting>
  <conditionalFormatting sqref="A116:XFD1048576 D115:XFD115 A1:XFD111 A114:XFD114 D112:XFD113">
    <cfRule type="expression" dxfId="23" priority="4">
      <formula>CELL("protect",A1)=0</formula>
    </cfRule>
  </conditionalFormatting>
  <conditionalFormatting sqref="A115:C115">
    <cfRule type="expression" dxfId="22" priority="3">
      <formula>CELL("protect",A115)=0</formula>
    </cfRule>
  </conditionalFormatting>
  <conditionalFormatting sqref="A112:C113">
    <cfRule type="expression" dxfId="20" priority="1">
      <formula>CELL("protect",A112)=0</formula>
    </cfRule>
  </conditionalFormatting>
  <conditionalFormatting sqref="C112">
    <cfRule type="cellIs" dxfId="19" priority="2" stopIfTrue="1" operator="lessThan">
      <formula>1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2" fitToHeight="0" orientation="portrait" blackAndWhite="1" r:id="rId1"/>
  <headerFooter>
    <oddFooter>&amp;L&amp;"Arial,Obyčejné"&amp;A&amp;R&amp;"Arial,Obyčejné"Strana &amp;P z &amp;N</oddFooter>
  </headerFooter>
  <rowBreaks count="2" manualBreakCount="2">
    <brk id="46" max="16383" man="1"/>
    <brk id="95" max="16383" man="1"/>
  </rowBreaks>
  <ignoredErrors>
    <ignoredError sqref="C11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3"/>
  <sheetViews>
    <sheetView view="pageBreakPreview" zoomScale="130" zoomScaleNormal="100" zoomScaleSheetLayoutView="130" workbookViewId="0"/>
  </sheetViews>
  <sheetFormatPr defaultRowHeight="15" x14ac:dyDescent="0.25"/>
  <cols>
    <col min="1" max="1" width="77.42578125" style="23" customWidth="1"/>
    <col min="2" max="2" width="1.7109375" style="23" customWidth="1"/>
    <col min="3" max="3" width="15.7109375" style="120" customWidth="1"/>
    <col min="4" max="16384" width="9.140625" style="23"/>
  </cols>
  <sheetData>
    <row r="1" spans="1:3" s="25" customFormat="1" ht="26.25" x14ac:dyDescent="0.25">
      <c r="A1" s="71" t="s">
        <v>57</v>
      </c>
      <c r="B1" s="22"/>
      <c r="C1" s="104"/>
    </row>
    <row r="2" spans="1:3" x14ac:dyDescent="0.25">
      <c r="A2" s="1"/>
      <c r="B2" s="143" t="s">
        <v>66</v>
      </c>
      <c r="C2" s="199" t="str">
        <f>'Příloha č. 2a'!C2</f>
        <v>……………………</v>
      </c>
    </row>
    <row r="3" spans="1:3" x14ac:dyDescent="0.25">
      <c r="A3" s="190"/>
      <c r="B3" s="143" t="s">
        <v>68</v>
      </c>
      <c r="C3" s="199" t="str">
        <f>'Příloha č. 2a'!C3</f>
        <v>……………………</v>
      </c>
    </row>
    <row r="4" spans="1:3" x14ac:dyDescent="0.25">
      <c r="A4" s="190"/>
      <c r="B4" s="143"/>
      <c r="C4" s="144"/>
    </row>
    <row r="5" spans="1:3" ht="38.25" x14ac:dyDescent="0.25">
      <c r="A5" s="2" t="s">
        <v>42</v>
      </c>
      <c r="B5" s="2"/>
      <c r="C5" s="105"/>
    </row>
    <row r="6" spans="1:3" x14ac:dyDescent="0.25">
      <c r="A6" s="15"/>
      <c r="B6" s="15"/>
      <c r="C6" s="104"/>
    </row>
    <row r="7" spans="1:3" ht="25.5" x14ac:dyDescent="0.25">
      <c r="A7" s="3" t="s">
        <v>1</v>
      </c>
      <c r="B7" s="4"/>
      <c r="C7" s="106" t="s">
        <v>2</v>
      </c>
    </row>
    <row r="8" spans="1:3" ht="15.75" thickBot="1" x14ac:dyDescent="0.3">
      <c r="A8" s="24"/>
      <c r="B8" s="5"/>
      <c r="C8" s="107"/>
    </row>
    <row r="9" spans="1:3" s="72" customFormat="1" ht="15.75" thickBot="1" x14ac:dyDescent="0.3">
      <c r="A9" s="7" t="str">
        <f>'Příloha č. 2a'!A9</f>
        <v>SOUŠ - II. kat.  (Z1 - PTÚ Jablonec n. N., HP TBD …………………. )</v>
      </c>
      <c r="B9" s="7"/>
      <c r="C9" s="108" t="str">
        <f>IF(SUM(C10:C14)&gt;0,SUM(C10:C14)," ")</f>
        <v xml:space="preserve"> </v>
      </c>
    </row>
    <row r="10" spans="1:3" s="72" customFormat="1" x14ac:dyDescent="0.25">
      <c r="A10" s="17" t="s">
        <v>3</v>
      </c>
      <c r="B10" s="26"/>
      <c r="C10" s="109"/>
    </row>
    <row r="11" spans="1:3" s="72" customFormat="1" x14ac:dyDescent="0.25">
      <c r="A11" s="18" t="s">
        <v>4</v>
      </c>
      <c r="B11" s="26"/>
      <c r="C11" s="109"/>
    </row>
    <row r="12" spans="1:3" s="72" customFormat="1" x14ac:dyDescent="0.25">
      <c r="A12" s="19" t="s">
        <v>5</v>
      </c>
      <c r="B12" s="26"/>
      <c r="C12" s="125"/>
    </row>
    <row r="13" spans="1:3" s="72" customFormat="1" x14ac:dyDescent="0.25">
      <c r="A13" s="18" t="s">
        <v>28</v>
      </c>
      <c r="B13" s="28"/>
      <c r="C13" s="125"/>
    </row>
    <row r="14" spans="1:3" s="72" customFormat="1" x14ac:dyDescent="0.25">
      <c r="A14" s="18" t="s">
        <v>20</v>
      </c>
      <c r="B14" s="28"/>
      <c r="C14" s="125"/>
    </row>
    <row r="15" spans="1:3" s="72" customFormat="1" ht="15.75" thickBot="1" x14ac:dyDescent="0.3">
      <c r="A15" s="196"/>
      <c r="B15" s="74"/>
      <c r="C15" s="133"/>
    </row>
    <row r="16" spans="1:3" s="29" customFormat="1" ht="15.75" thickBot="1" x14ac:dyDescent="0.3">
      <c r="A16" s="146" t="str">
        <f>'Příloha č. 2a'!A15</f>
        <v>ROZKOŠ - II. kat.  (Z1 - PTÚ Hradec Králové, HP TBD …………………. )</v>
      </c>
      <c r="B16" s="7"/>
      <c r="C16" s="108" t="str">
        <f>IF(SUM(C17:C21)&gt;0,SUM(C17:C21)," ")</f>
        <v xml:space="preserve"> </v>
      </c>
    </row>
    <row r="17" spans="1:3" s="29" customFormat="1" x14ac:dyDescent="0.25">
      <c r="A17" s="17" t="s">
        <v>3</v>
      </c>
      <c r="B17" s="26"/>
      <c r="C17" s="109"/>
    </row>
    <row r="18" spans="1:3" s="29" customFormat="1" x14ac:dyDescent="0.25">
      <c r="A18" s="19" t="s">
        <v>7</v>
      </c>
      <c r="B18" s="26"/>
      <c r="C18" s="125"/>
    </row>
    <row r="19" spans="1:3" s="29" customFormat="1" x14ac:dyDescent="0.25">
      <c r="A19" s="18" t="s">
        <v>54</v>
      </c>
      <c r="B19" s="26"/>
      <c r="C19" s="125"/>
    </row>
    <row r="20" spans="1:3" s="29" customFormat="1" x14ac:dyDescent="0.25">
      <c r="A20" s="19" t="s">
        <v>28</v>
      </c>
      <c r="B20" s="26"/>
      <c r="C20" s="125"/>
    </row>
    <row r="21" spans="1:3" s="29" customFormat="1" x14ac:dyDescent="0.25">
      <c r="A21" s="18" t="s">
        <v>20</v>
      </c>
      <c r="B21" s="75"/>
      <c r="C21" s="125"/>
    </row>
    <row r="22" spans="1:3" s="72" customFormat="1" ht="15.75" thickBot="1" x14ac:dyDescent="0.3">
      <c r="A22" s="7"/>
      <c r="B22" s="76"/>
      <c r="C22" s="133"/>
    </row>
    <row r="23" spans="1:3" s="72" customFormat="1" ht="15.75" thickBot="1" x14ac:dyDescent="0.3">
      <c r="A23" s="7" t="str">
        <f>'Příloha č. 2a'!A19</f>
        <v>HAMRY - II. kat.  (Z2 - PTÚ Pardubice, HP TBD …………………. )</v>
      </c>
      <c r="B23" s="9"/>
      <c r="C23" s="108" t="str">
        <f>IF(SUM(C24:C27)&gt;0,SUM(C24:C27)," ")</f>
        <v xml:space="preserve"> </v>
      </c>
    </row>
    <row r="24" spans="1:3" s="72" customFormat="1" x14ac:dyDescent="0.25">
      <c r="A24" s="17" t="s">
        <v>3</v>
      </c>
      <c r="B24" s="26"/>
      <c r="C24" s="109"/>
    </row>
    <row r="25" spans="1:3" s="72" customFormat="1" x14ac:dyDescent="0.25">
      <c r="A25" s="17" t="s">
        <v>85</v>
      </c>
      <c r="B25" s="26"/>
      <c r="C25" s="109"/>
    </row>
    <row r="26" spans="1:3" s="72" customFormat="1" x14ac:dyDescent="0.25">
      <c r="A26" s="66" t="s">
        <v>35</v>
      </c>
      <c r="B26" s="26"/>
      <c r="C26" s="109"/>
    </row>
    <row r="27" spans="1:3" s="72" customFormat="1" x14ac:dyDescent="0.25">
      <c r="A27" s="19" t="s">
        <v>43</v>
      </c>
      <c r="B27" s="26"/>
      <c r="C27" s="125"/>
    </row>
    <row r="28" spans="1:3" s="72" customFormat="1" ht="15.75" thickBot="1" x14ac:dyDescent="0.3">
      <c r="A28" s="73"/>
      <c r="B28" s="74"/>
      <c r="C28" s="133"/>
    </row>
    <row r="29" spans="1:3" s="29" customFormat="1" ht="15.75" thickBot="1" x14ac:dyDescent="0.3">
      <c r="A29" s="7" t="str">
        <f>'Příloha č. 2a'!A25</f>
        <v>HVĚZDA - II. kat.  (Z2 - PTÚ Vysoké Mýto, HP TBD …………………. )</v>
      </c>
      <c r="B29" s="11"/>
      <c r="C29" s="108" t="str">
        <f>IF(SUM(C30:C32)&gt;0,SUM(C30:C32)," ")</f>
        <v xml:space="preserve"> </v>
      </c>
    </row>
    <row r="30" spans="1:3" s="29" customFormat="1" x14ac:dyDescent="0.25">
      <c r="A30" s="17" t="s">
        <v>3</v>
      </c>
      <c r="B30" s="26"/>
      <c r="C30" s="109"/>
    </row>
    <row r="31" spans="1:3" s="29" customFormat="1" x14ac:dyDescent="0.25">
      <c r="A31" s="18" t="s">
        <v>4</v>
      </c>
      <c r="B31" s="26"/>
      <c r="C31" s="109"/>
    </row>
    <row r="32" spans="1:3" s="29" customFormat="1" x14ac:dyDescent="0.25">
      <c r="A32" s="19" t="s">
        <v>44</v>
      </c>
      <c r="B32" s="26"/>
      <c r="C32" s="125"/>
    </row>
    <row r="33" spans="1:3" s="72" customFormat="1" ht="15.75" thickBot="1" x14ac:dyDescent="0.3">
      <c r="A33" s="76"/>
      <c r="B33" s="77"/>
      <c r="C33" s="133"/>
    </row>
    <row r="34" spans="1:3" s="29" customFormat="1" ht="15.75" thickBot="1" x14ac:dyDescent="0.3">
      <c r="A34" s="7" t="str">
        <f>'Příloha č. 2a'!A25</f>
        <v>HVĚZDA - II. kat.  (Z2 - PTÚ Vysoké Mýto, HP TBD …………………. )</v>
      </c>
      <c r="B34" s="11"/>
      <c r="C34" s="108" t="str">
        <f>IF(SUM(C35:C36)&gt;0,SUM(C35:C36)," ")</f>
        <v xml:space="preserve"> </v>
      </c>
    </row>
    <row r="35" spans="1:3" s="29" customFormat="1" x14ac:dyDescent="0.25">
      <c r="A35" s="17" t="s">
        <v>3</v>
      </c>
      <c r="B35" s="26"/>
      <c r="C35" s="109"/>
    </row>
    <row r="36" spans="1:3" s="29" customFormat="1" x14ac:dyDescent="0.25">
      <c r="A36" s="19" t="s">
        <v>14</v>
      </c>
      <c r="B36" s="26"/>
      <c r="C36" s="125"/>
    </row>
    <row r="37" spans="1:3" ht="15.75" thickBot="1" x14ac:dyDescent="0.3">
      <c r="A37" s="24"/>
      <c r="B37" s="5"/>
      <c r="C37" s="107"/>
    </row>
    <row r="38" spans="1:3" ht="15.75" thickBot="1" x14ac:dyDescent="0.3">
      <c r="A38" s="13" t="str">
        <f>'Příloha č. 2a'!A39</f>
        <v>VRCHLICE - II. kat. (Z2 - PTÚ Pardubice, HP TBD ………………….)</v>
      </c>
      <c r="B38" s="13"/>
      <c r="C38" s="110" t="str">
        <f>IF(SUM(C39:C44)&gt;0,SUM(C39:C44)," ")</f>
        <v xml:space="preserve"> </v>
      </c>
    </row>
    <row r="39" spans="1:3" x14ac:dyDescent="0.25">
      <c r="A39" s="38" t="s">
        <v>3</v>
      </c>
      <c r="B39" s="38"/>
      <c r="C39" s="111"/>
    </row>
    <row r="40" spans="1:3" x14ac:dyDescent="0.25">
      <c r="A40" s="39" t="s">
        <v>45</v>
      </c>
      <c r="B40" s="38"/>
      <c r="C40" s="111"/>
    </row>
    <row r="41" spans="1:3" ht="25.5" x14ac:dyDescent="0.25">
      <c r="A41" s="142" t="s">
        <v>46</v>
      </c>
      <c r="B41" s="38"/>
      <c r="C41" s="111"/>
    </row>
    <row r="42" spans="1:3" ht="25.5" x14ac:dyDescent="0.25">
      <c r="A42" s="39" t="s">
        <v>47</v>
      </c>
      <c r="B42" s="38"/>
      <c r="C42" s="111"/>
    </row>
    <row r="43" spans="1:3" x14ac:dyDescent="0.25">
      <c r="A43" s="41" t="s">
        <v>16</v>
      </c>
      <c r="B43" s="41"/>
      <c r="C43" s="111"/>
    </row>
    <row r="44" spans="1:3" x14ac:dyDescent="0.25">
      <c r="A44" s="38" t="s">
        <v>17</v>
      </c>
      <c r="B44" s="41"/>
      <c r="C44" s="111"/>
    </row>
    <row r="45" spans="1:3" ht="15.75" thickBot="1" x14ac:dyDescent="0.3">
      <c r="A45" s="42"/>
      <c r="B45" s="42"/>
      <c r="C45" s="112"/>
    </row>
    <row r="46" spans="1:3" s="72" customFormat="1" ht="15.75" thickBot="1" x14ac:dyDescent="0.3">
      <c r="A46" s="148" t="str">
        <f>'Příloha č. 2a'!A47</f>
        <v>STŘEKOV - II. kat.  (Z3 - PTÚ Roudnice n.L., HP TBD…………………. )</v>
      </c>
      <c r="B46" s="79"/>
      <c r="C46" s="108" t="str">
        <f>IF(SUM(C47:C48)&gt;0,SUM(C47:C48)," ")</f>
        <v xml:space="preserve"> </v>
      </c>
    </row>
    <row r="47" spans="1:3" s="72" customFormat="1" x14ac:dyDescent="0.25">
      <c r="A47" s="80" t="s">
        <v>3</v>
      </c>
      <c r="B47" s="79"/>
      <c r="C47" s="115"/>
    </row>
    <row r="48" spans="1:3" s="72" customFormat="1" x14ac:dyDescent="0.25">
      <c r="A48" s="42" t="s">
        <v>19</v>
      </c>
      <c r="B48" s="80"/>
      <c r="C48" s="115"/>
    </row>
    <row r="49" spans="1:3" s="72" customFormat="1" ht="15.75" thickBot="1" x14ac:dyDescent="0.3">
      <c r="A49" s="100"/>
      <c r="B49" s="100"/>
      <c r="C49" s="129"/>
    </row>
    <row r="50" spans="1:3" s="72" customFormat="1" ht="15.75" thickBot="1" x14ac:dyDescent="0.3">
      <c r="A50" s="149" t="str">
        <f>'Příloha č. 2a'!A55</f>
        <v>MŠENO - II. kat. (Z3 - Jablonec n. N., HP TBD…………………. )</v>
      </c>
      <c r="B50" s="42"/>
      <c r="C50" s="108" t="str">
        <f>IF(SUM(C51:C54)&gt;0,SUM(C51:C54)," ")</f>
        <v xml:space="preserve"> </v>
      </c>
    </row>
    <row r="51" spans="1:3" s="72" customFormat="1" x14ac:dyDescent="0.25">
      <c r="A51" s="38" t="s">
        <v>3</v>
      </c>
      <c r="B51" s="41"/>
      <c r="C51" s="115"/>
    </row>
    <row r="52" spans="1:3" s="72" customFormat="1" ht="25.5" x14ac:dyDescent="0.25">
      <c r="A52" s="81" t="s">
        <v>21</v>
      </c>
      <c r="B52" s="80"/>
      <c r="C52" s="115"/>
    </row>
    <row r="53" spans="1:3" s="72" customFormat="1" x14ac:dyDescent="0.25">
      <c r="A53" s="79" t="s">
        <v>5</v>
      </c>
      <c r="B53" s="79"/>
      <c r="C53" s="115"/>
    </row>
    <row r="54" spans="1:3" s="72" customFormat="1" hidden="1" x14ac:dyDescent="0.25">
      <c r="A54" s="101" t="s">
        <v>48</v>
      </c>
      <c r="B54" s="91"/>
      <c r="C54" s="128"/>
    </row>
    <row r="55" spans="1:3" s="72" customFormat="1" ht="15.75" thickBot="1" x14ac:dyDescent="0.3">
      <c r="A55" s="100"/>
      <c r="B55" s="100"/>
      <c r="C55" s="129"/>
    </row>
    <row r="56" spans="1:3" s="95" customFormat="1" ht="15.75" thickBot="1" x14ac:dyDescent="0.3">
      <c r="A56" s="152" t="str">
        <f>'Příloha č. 2a'!A63</f>
        <v>BEDŘICHOV - II. kat. (Z1 - PTÚ Jablonec n. N., HP TBD………………….)</v>
      </c>
      <c r="B56" s="18"/>
      <c r="C56" s="108" t="str">
        <f>IF(SUM(C57:C61)&gt;0,SUM(C57:C61)," ")</f>
        <v xml:space="preserve"> </v>
      </c>
    </row>
    <row r="57" spans="1:3" s="95" customFormat="1" x14ac:dyDescent="0.25">
      <c r="A57" s="38" t="s">
        <v>3</v>
      </c>
      <c r="B57" s="37"/>
      <c r="C57" s="139"/>
    </row>
    <row r="58" spans="1:3" s="95" customFormat="1" x14ac:dyDescent="0.25">
      <c r="A58" s="38" t="s">
        <v>4</v>
      </c>
      <c r="B58" s="37"/>
      <c r="C58" s="139"/>
    </row>
    <row r="59" spans="1:3" s="95" customFormat="1" x14ac:dyDescent="0.25">
      <c r="A59" s="18" t="s">
        <v>25</v>
      </c>
      <c r="B59" s="18"/>
      <c r="C59" s="139"/>
    </row>
    <row r="60" spans="1:3" s="95" customFormat="1" x14ac:dyDescent="0.25">
      <c r="A60" s="38" t="s">
        <v>6</v>
      </c>
      <c r="B60" s="18"/>
      <c r="C60" s="139"/>
    </row>
    <row r="61" spans="1:3" s="72" customFormat="1" hidden="1" x14ac:dyDescent="0.25">
      <c r="A61" s="102"/>
      <c r="B61" s="73"/>
      <c r="C61" s="131"/>
    </row>
    <row r="62" spans="1:3" s="72" customFormat="1" ht="15.75" thickBot="1" x14ac:dyDescent="0.3">
      <c r="A62" s="100"/>
      <c r="B62" s="100"/>
      <c r="C62" s="129"/>
    </row>
    <row r="63" spans="1:3" s="29" customFormat="1" ht="15.75" thickBot="1" x14ac:dyDescent="0.3">
      <c r="A63" s="151" t="str">
        <f>'Příloha č. 2a'!A69</f>
        <v>HARCOV - II. kat. (Z1 - PTÚ Jablonec n. N., HP TBD………………….)</v>
      </c>
      <c r="B63" s="42"/>
      <c r="C63" s="108" t="str">
        <f>IF(SUM(C64:C67)&gt;0,SUM(C64:C67)," ")</f>
        <v xml:space="preserve"> </v>
      </c>
    </row>
    <row r="64" spans="1:3" s="29" customFormat="1" x14ac:dyDescent="0.25">
      <c r="A64" s="38" t="s">
        <v>3</v>
      </c>
      <c r="B64" s="41"/>
      <c r="C64" s="115"/>
    </row>
    <row r="65" spans="1:3" s="29" customFormat="1" x14ac:dyDescent="0.25">
      <c r="A65" s="79" t="s">
        <v>25</v>
      </c>
      <c r="B65" s="41"/>
      <c r="C65" s="115"/>
    </row>
    <row r="66" spans="1:3" s="29" customFormat="1" x14ac:dyDescent="0.25">
      <c r="A66" s="42" t="s">
        <v>9</v>
      </c>
      <c r="B66" s="42"/>
      <c r="C66" s="115"/>
    </row>
    <row r="67" spans="1:3" s="29" customFormat="1" x14ac:dyDescent="0.25">
      <c r="A67" s="42" t="s">
        <v>20</v>
      </c>
      <c r="B67" s="42"/>
      <c r="C67" s="115"/>
    </row>
    <row r="68" spans="1:3" s="72" customFormat="1" ht="15.75" thickBot="1" x14ac:dyDescent="0.3">
      <c r="A68" s="100"/>
      <c r="B68" s="100"/>
      <c r="C68" s="129"/>
    </row>
    <row r="69" spans="1:3" s="29" customFormat="1" ht="15.75" thickBot="1" x14ac:dyDescent="0.3">
      <c r="A69" s="151" t="str">
        <f>'Příloha č. 2a'!A74</f>
        <v>SEČ - II. kat. (Z2 - PTÚ Pardubice, HP TBD ………………….)</v>
      </c>
      <c r="B69" s="42"/>
      <c r="C69" s="108" t="str">
        <f>IF(SUM(C70:C74)&gt;0,SUM(C70:C74)," ")</f>
        <v xml:space="preserve"> </v>
      </c>
    </row>
    <row r="70" spans="1:3" s="29" customFormat="1" x14ac:dyDescent="0.25">
      <c r="A70" s="38" t="s">
        <v>3</v>
      </c>
      <c r="B70" s="41"/>
      <c r="C70" s="115"/>
    </row>
    <row r="71" spans="1:3" s="29" customFormat="1" x14ac:dyDescent="0.25">
      <c r="A71" s="79" t="s">
        <v>25</v>
      </c>
      <c r="B71" s="41"/>
      <c r="C71" s="115"/>
    </row>
    <row r="72" spans="1:3" s="29" customFormat="1" x14ac:dyDescent="0.25">
      <c r="A72" s="18" t="s">
        <v>33</v>
      </c>
      <c r="B72" s="18"/>
      <c r="C72" s="139"/>
    </row>
    <row r="73" spans="1:3" s="29" customFormat="1" hidden="1" x14ac:dyDescent="0.25">
      <c r="A73" s="38"/>
      <c r="B73" s="38"/>
      <c r="C73" s="130"/>
    </row>
    <row r="74" spans="1:3" s="29" customFormat="1" hidden="1" x14ac:dyDescent="0.25">
      <c r="A74" s="38"/>
      <c r="B74" s="38"/>
      <c r="C74" s="130"/>
    </row>
    <row r="75" spans="1:3" s="72" customFormat="1" ht="15.75" thickBot="1" x14ac:dyDescent="0.3">
      <c r="A75" s="103"/>
      <c r="B75" s="103"/>
      <c r="C75" s="129"/>
    </row>
    <row r="76" spans="1:3" s="29" customFormat="1" ht="15.75" thickBot="1" x14ac:dyDescent="0.3">
      <c r="A76" s="149" t="str">
        <f>'Příloha č. 2a'!A81</f>
        <v>PASTVINY - II. kat. (Z2 - PTÚ Vysoké Mýto, HP TBD ………………….)</v>
      </c>
      <c r="B76" s="42"/>
      <c r="C76" s="108" t="str">
        <f>IF(SUM(C77:C82)&gt;0,SUM(C77:C82)," ")</f>
        <v xml:space="preserve"> </v>
      </c>
    </row>
    <row r="77" spans="1:3" s="29" customFormat="1" x14ac:dyDescent="0.25">
      <c r="A77" s="38" t="s">
        <v>3</v>
      </c>
      <c r="B77" s="41"/>
      <c r="C77" s="115"/>
    </row>
    <row r="78" spans="1:3" s="29" customFormat="1" x14ac:dyDescent="0.25">
      <c r="A78" s="42" t="s">
        <v>29</v>
      </c>
      <c r="B78" s="42"/>
      <c r="C78" s="115"/>
    </row>
    <row r="79" spans="1:3" s="29" customFormat="1" x14ac:dyDescent="0.25">
      <c r="A79" s="79" t="s">
        <v>26</v>
      </c>
      <c r="B79" s="79"/>
      <c r="C79" s="115"/>
    </row>
    <row r="80" spans="1:3" s="29" customFormat="1" ht="38.25" x14ac:dyDescent="0.25">
      <c r="A80" s="59" t="s">
        <v>27</v>
      </c>
      <c r="B80" s="46"/>
      <c r="C80" s="118"/>
    </row>
    <row r="81" spans="1:3" s="29" customFormat="1" x14ac:dyDescent="0.25">
      <c r="A81" s="79" t="s">
        <v>28</v>
      </c>
      <c r="B81" s="79"/>
      <c r="C81" s="115"/>
    </row>
    <row r="82" spans="1:3" s="29" customFormat="1" x14ac:dyDescent="0.25">
      <c r="A82" s="79" t="s">
        <v>20</v>
      </c>
      <c r="B82" s="79"/>
      <c r="C82" s="115"/>
    </row>
    <row r="83" spans="1:3" s="72" customFormat="1" ht="15.75" thickBot="1" x14ac:dyDescent="0.3">
      <c r="A83" s="100"/>
      <c r="B83" s="100"/>
      <c r="C83" s="129"/>
    </row>
    <row r="84" spans="1:3" s="29" customFormat="1" ht="15.75" thickBot="1" x14ac:dyDescent="0.3">
      <c r="A84" s="149" t="str">
        <f>'Příloha č. 2a'!A85</f>
        <v>LABSKÁ - II. kat. (Z1 - PTÚ Hradec Králové, HP TBD ………………….)</v>
      </c>
      <c r="B84" s="42"/>
      <c r="C84" s="108" t="str">
        <f>IF(SUM(C85:C88)&gt;0,SUM(C85:C88)," ")</f>
        <v xml:space="preserve"> </v>
      </c>
    </row>
    <row r="85" spans="1:3" s="29" customFormat="1" x14ac:dyDescent="0.25">
      <c r="A85" s="38" t="s">
        <v>3</v>
      </c>
      <c r="B85" s="41"/>
      <c r="C85" s="115"/>
    </row>
    <row r="86" spans="1:3" s="29" customFormat="1" x14ac:dyDescent="0.25">
      <c r="A86" s="79" t="s">
        <v>31</v>
      </c>
      <c r="B86" s="41"/>
      <c r="C86" s="115"/>
    </row>
    <row r="87" spans="1:3" s="29" customFormat="1" x14ac:dyDescent="0.25">
      <c r="A87" s="42" t="s">
        <v>9</v>
      </c>
      <c r="B87" s="42"/>
      <c r="C87" s="115"/>
    </row>
    <row r="88" spans="1:3" s="29" customFormat="1" x14ac:dyDescent="0.25">
      <c r="A88" s="80" t="s">
        <v>49</v>
      </c>
      <c r="B88" s="42"/>
      <c r="C88" s="115"/>
    </row>
    <row r="89" spans="1:3" s="72" customFormat="1" ht="15.75" thickBot="1" x14ac:dyDescent="0.3">
      <c r="A89" s="100"/>
      <c r="B89" s="100"/>
      <c r="C89" s="129"/>
    </row>
    <row r="90" spans="1:3" s="72" customFormat="1" ht="15.75" thickBot="1" x14ac:dyDescent="0.3">
      <c r="A90" s="149" t="str">
        <f>'Příloha č. 2a'!A90</f>
        <v>LES  KRÁLOVSTVÍ - II. kat. (Z1 - PTÚ Hradec Králové, HP TBD ………………….)</v>
      </c>
      <c r="B90" s="42"/>
      <c r="C90" s="108" t="str">
        <f>IF(SUM(C91:C93)&gt;0,SUM(C91:C93)," ")</f>
        <v xml:space="preserve"> </v>
      </c>
    </row>
    <row r="91" spans="1:3" s="72" customFormat="1" x14ac:dyDescent="0.25">
      <c r="A91" s="38" t="s">
        <v>3</v>
      </c>
      <c r="B91" s="41"/>
      <c r="C91" s="115"/>
    </row>
    <row r="92" spans="1:3" s="72" customFormat="1" x14ac:dyDescent="0.25">
      <c r="A92" s="79" t="s">
        <v>26</v>
      </c>
      <c r="B92" s="79"/>
      <c r="C92" s="115"/>
    </row>
    <row r="93" spans="1:3" s="72" customFormat="1" x14ac:dyDescent="0.25">
      <c r="A93" s="42" t="s">
        <v>5</v>
      </c>
      <c r="B93" s="42"/>
      <c r="C93" s="115"/>
    </row>
    <row r="94" spans="1:3" s="72" customFormat="1" ht="15.75" thickBot="1" x14ac:dyDescent="0.3">
      <c r="A94" s="100"/>
      <c r="B94" s="100"/>
      <c r="C94" s="129"/>
    </row>
    <row r="95" spans="1:3" s="72" customFormat="1" ht="15.75" thickBot="1" x14ac:dyDescent="0.3">
      <c r="A95" s="149" t="str">
        <f>'Příloha č. 2a'!A96</f>
        <v>KŘIŽANOVICE - II. kat. (Z2 - PTÚ Pardubice, HP TBD ………………….)</v>
      </c>
      <c r="B95" s="42"/>
      <c r="C95" s="108" t="str">
        <f>IF(SUM(C96:C99)&gt;0,SUM(C96:C99)," ")</f>
        <v xml:space="preserve"> </v>
      </c>
    </row>
    <row r="96" spans="1:3" s="72" customFormat="1" x14ac:dyDescent="0.25">
      <c r="A96" s="38" t="s">
        <v>32</v>
      </c>
      <c r="B96" s="41"/>
      <c r="C96" s="139"/>
    </row>
    <row r="97" spans="1:3" s="72" customFormat="1" x14ac:dyDescent="0.25">
      <c r="A97" s="38" t="s">
        <v>25</v>
      </c>
      <c r="B97" s="42"/>
      <c r="C97" s="139"/>
    </row>
    <row r="98" spans="1:3" s="72" customFormat="1" x14ac:dyDescent="0.25">
      <c r="A98" s="79" t="s">
        <v>9</v>
      </c>
      <c r="B98" s="79"/>
      <c r="C98" s="139"/>
    </row>
    <row r="99" spans="1:3" s="72" customFormat="1" x14ac:dyDescent="0.25">
      <c r="A99" s="79" t="s">
        <v>13</v>
      </c>
      <c r="B99" s="79"/>
      <c r="C99" s="139"/>
    </row>
    <row r="100" spans="1:3" s="72" customFormat="1" ht="15.75" thickBot="1" x14ac:dyDescent="0.3">
      <c r="A100" s="100"/>
      <c r="B100" s="100"/>
      <c r="C100" s="129"/>
    </row>
    <row r="101" spans="1:3" s="29" customFormat="1" ht="14.45" customHeight="1" thickBot="1" x14ac:dyDescent="0.3">
      <c r="A101" s="149" t="str">
        <f>'Příloha č. 2a'!A101</f>
        <v>PAŘÍŽOV - II. kat. (Z2 - PTÚ Pardubice, HP TBD ………………….)</v>
      </c>
      <c r="B101" s="42"/>
      <c r="C101" s="108" t="str">
        <f>IF(SUM(C102:C105)&gt;0,SUM(C102:C105)," ")</f>
        <v xml:space="preserve"> </v>
      </c>
    </row>
    <row r="102" spans="1:3" s="29" customFormat="1" x14ac:dyDescent="0.25">
      <c r="A102" s="38" t="s">
        <v>3</v>
      </c>
      <c r="B102" s="41"/>
      <c r="C102" s="115"/>
    </row>
    <row r="103" spans="1:3" s="29" customFormat="1" x14ac:dyDescent="0.25">
      <c r="A103" s="42" t="s">
        <v>25</v>
      </c>
      <c r="B103" s="41"/>
      <c r="C103" s="115"/>
    </row>
    <row r="104" spans="1:3" s="29" customFormat="1" x14ac:dyDescent="0.25">
      <c r="A104" s="79" t="s">
        <v>9</v>
      </c>
      <c r="B104" s="79"/>
      <c r="C104" s="115"/>
    </row>
    <row r="105" spans="1:3" s="29" customFormat="1" x14ac:dyDescent="0.25">
      <c r="A105" s="42" t="s">
        <v>50</v>
      </c>
      <c r="B105" s="42"/>
      <c r="C105" s="115"/>
    </row>
    <row r="106" spans="1:3" s="29" customFormat="1" x14ac:dyDescent="0.25">
      <c r="A106" s="42"/>
      <c r="B106" s="42"/>
      <c r="C106" s="191"/>
    </row>
    <row r="107" spans="1:3" x14ac:dyDescent="0.25">
      <c r="A107" s="82"/>
      <c r="B107" s="82"/>
      <c r="C107" s="104"/>
    </row>
    <row r="108" spans="1:3" x14ac:dyDescent="0.25">
      <c r="A108" s="62" t="s">
        <v>36</v>
      </c>
      <c r="B108" s="192"/>
    </row>
    <row r="109" spans="1:3" ht="25.5" x14ac:dyDescent="0.25">
      <c r="A109" s="63" t="s">
        <v>37</v>
      </c>
      <c r="B109" s="192"/>
      <c r="C109" s="121"/>
    </row>
    <row r="110" spans="1:3" ht="15.75" thickBot="1" x14ac:dyDescent="0.3">
      <c r="A110" s="64"/>
      <c r="B110" s="192"/>
      <c r="C110" s="121"/>
    </row>
    <row r="111" spans="1:3" ht="26.25" thickBot="1" x14ac:dyDescent="0.3">
      <c r="A111" s="65" t="s">
        <v>86</v>
      </c>
      <c r="B111" s="195"/>
      <c r="C111" s="122">
        <f>2*C112</f>
        <v>0</v>
      </c>
    </row>
    <row r="112" spans="1:3" ht="25.5" x14ac:dyDescent="0.25">
      <c r="A112" s="66" t="s">
        <v>38</v>
      </c>
      <c r="B112" s="67"/>
      <c r="C112" s="141"/>
    </row>
    <row r="113" spans="1:3" ht="15.75" thickBot="1" x14ac:dyDescent="0.3">
      <c r="A113" s="82"/>
      <c r="B113" s="82"/>
      <c r="C113" s="104"/>
    </row>
    <row r="114" spans="1:3" ht="15.75" thickBot="1" x14ac:dyDescent="0.3">
      <c r="A114" s="65" t="s">
        <v>87</v>
      </c>
      <c r="B114" s="46"/>
      <c r="C114" s="203">
        <f>C115</f>
        <v>0</v>
      </c>
    </row>
    <row r="115" spans="1:3" x14ac:dyDescent="0.25">
      <c r="A115" s="68" t="s">
        <v>88</v>
      </c>
      <c r="B115" s="46"/>
      <c r="C115" s="204"/>
    </row>
    <row r="116" spans="1:3" x14ac:dyDescent="0.25">
      <c r="A116" s="82"/>
      <c r="B116" s="82"/>
      <c r="C116" s="104"/>
    </row>
    <row r="117" spans="1:3" ht="32.25" customHeight="1" x14ac:dyDescent="0.25">
      <c r="A117" s="202" t="s">
        <v>39</v>
      </c>
      <c r="B117" s="202"/>
      <c r="C117" s="202"/>
    </row>
    <row r="118" spans="1:3" x14ac:dyDescent="0.25">
      <c r="A118" s="84"/>
      <c r="B118" s="84"/>
      <c r="C118" s="104"/>
    </row>
    <row r="119" spans="1:3" x14ac:dyDescent="0.25">
      <c r="A119" s="85" t="s">
        <v>64</v>
      </c>
      <c r="B119" s="86"/>
      <c r="C119" s="104"/>
    </row>
    <row r="120" spans="1:3" ht="15.75" thickBot="1" x14ac:dyDescent="0.3">
      <c r="A120" s="83"/>
      <c r="B120" s="87"/>
      <c r="C120" s="104"/>
    </row>
    <row r="121" spans="1:3" ht="15.75" thickBot="1" x14ac:dyDescent="0.3">
      <c r="A121" s="16" t="s">
        <v>63</v>
      </c>
      <c r="B121" s="87"/>
      <c r="C121" s="122" t="e">
        <f>C9+C16+C23+C29+C34+C38+C46+C50+C56+C63+C69+C76+C84+C90+C95+C101+C111+C114</f>
        <v>#VALUE!</v>
      </c>
    </row>
    <row r="122" spans="1:3" x14ac:dyDescent="0.25">
      <c r="A122" s="88"/>
      <c r="B122" s="88"/>
      <c r="C122" s="132"/>
    </row>
    <row r="123" spans="1:3" ht="38.25" x14ac:dyDescent="0.25">
      <c r="A123" s="87" t="s">
        <v>41</v>
      </c>
      <c r="B123" s="89"/>
      <c r="C123" s="198"/>
    </row>
  </sheetData>
  <sheetProtection algorithmName="SHA-512" hashValue="bp+HxktnSYlk2Cko5UFG3G+KG4ZcXJQ7pgfDQIFqKpe4Iih0kSluwVlvrD0DpJRTZ4RAvNtULdeE5J+cM+g5vw==" saltValue="nwsXtrezDegXHuVnOWaQfQ==" spinCount="100000" sheet="1" objects="1" scenarios="1"/>
  <mergeCells count="1">
    <mergeCell ref="A117:C117"/>
  </mergeCells>
  <conditionalFormatting sqref="C111">
    <cfRule type="cellIs" dxfId="17" priority="6" stopIfTrue="1" operator="lessThan">
      <formula>1</formula>
    </cfRule>
  </conditionalFormatting>
  <conditionalFormatting sqref="A1:XFD113 A122:XFD1048576 A121:B121 D121:XFD121 A116:XFD120 D114:XFD115">
    <cfRule type="expression" dxfId="16" priority="5">
      <formula>CELL("protect",A1)=0</formula>
    </cfRule>
  </conditionalFormatting>
  <conditionalFormatting sqref="C121">
    <cfRule type="containsErrors" dxfId="15" priority="4" stopIfTrue="1">
      <formula>ISERROR(C121)</formula>
    </cfRule>
  </conditionalFormatting>
  <conditionalFormatting sqref="C121">
    <cfRule type="expression" dxfId="14" priority="3">
      <formula>CELL("protect",C121)=0</formula>
    </cfRule>
  </conditionalFormatting>
  <conditionalFormatting sqref="A114:C115">
    <cfRule type="expression" dxfId="5" priority="1">
      <formula>CELL("protect",A114)=0</formula>
    </cfRule>
  </conditionalFormatting>
  <conditionalFormatting sqref="C114">
    <cfRule type="cellIs" dxfId="4" priority="2" stopIfTrue="1" operator="lessThan">
      <formula>1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1" fitToHeight="0" orientation="portrait" blackAndWhite="1" r:id="rId1"/>
  <headerFooter>
    <oddFooter>&amp;L&amp;"Arial,Obyčejné"&amp;A&amp;R&amp;"Arial,Obyčejné"Strana &amp;P z &amp;N</oddFooter>
  </headerFooter>
  <ignoredErrors>
    <ignoredError sqref="C121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6"/>
  <sheetViews>
    <sheetView view="pageBreakPreview" zoomScale="130" zoomScaleNormal="130" zoomScaleSheetLayoutView="130" workbookViewId="0"/>
  </sheetViews>
  <sheetFormatPr defaultRowHeight="15" x14ac:dyDescent="0.25"/>
  <cols>
    <col min="1" max="1" width="77.42578125" style="185" customWidth="1"/>
    <col min="2" max="2" width="1.7109375" style="23" customWidth="1"/>
    <col min="3" max="3" width="15.7109375" style="120" customWidth="1"/>
    <col min="4" max="16384" width="9.140625" style="23"/>
  </cols>
  <sheetData>
    <row r="1" spans="1:3" ht="26.25" x14ac:dyDescent="0.25">
      <c r="A1" s="153" t="s">
        <v>58</v>
      </c>
      <c r="B1" s="22"/>
      <c r="C1" s="104"/>
    </row>
    <row r="2" spans="1:3" x14ac:dyDescent="0.25">
      <c r="A2" s="154"/>
      <c r="B2" s="143" t="s">
        <v>66</v>
      </c>
      <c r="C2" s="199" t="str">
        <f>'Příloha č. 2a'!C2</f>
        <v>……………………</v>
      </c>
    </row>
    <row r="3" spans="1:3" x14ac:dyDescent="0.25">
      <c r="A3" s="197"/>
      <c r="B3" s="143" t="s">
        <v>68</v>
      </c>
      <c r="C3" s="199" t="str">
        <f>'Příloha č. 2a'!C3</f>
        <v>……………………</v>
      </c>
    </row>
    <row r="4" spans="1:3" x14ac:dyDescent="0.25">
      <c r="A4" s="197"/>
      <c r="B4" s="143"/>
      <c r="C4" s="144"/>
    </row>
    <row r="5" spans="1:3" ht="38.25" x14ac:dyDescent="0.25">
      <c r="A5" s="155" t="s">
        <v>51</v>
      </c>
      <c r="B5" s="2"/>
      <c r="C5" s="105"/>
    </row>
    <row r="6" spans="1:3" x14ac:dyDescent="0.25">
      <c r="A6" s="155"/>
      <c r="B6" s="2"/>
      <c r="C6" s="105"/>
    </row>
    <row r="7" spans="1:3" ht="25.5" x14ac:dyDescent="0.25">
      <c r="A7" s="156" t="s">
        <v>1</v>
      </c>
      <c r="B7" s="4"/>
      <c r="C7" s="106" t="s">
        <v>2</v>
      </c>
    </row>
    <row r="8" spans="1:3" ht="15.75" thickBot="1" x14ac:dyDescent="0.3">
      <c r="A8" s="157"/>
      <c r="B8" s="5"/>
      <c r="C8" s="107"/>
    </row>
    <row r="9" spans="1:3" s="25" customFormat="1" ht="15.75" thickBot="1" x14ac:dyDescent="0.3">
      <c r="A9" s="7" t="str">
        <f>'Příloha č. 2a'!A9</f>
        <v>SOUŠ - II. kat.  (Z1 - PTÚ Jablonec n. N., HP TBD …………………. )</v>
      </c>
      <c r="B9" s="7"/>
      <c r="C9" s="108" t="str">
        <f>IF(SUM(C10:C12)&gt;0,SUM(C10:C12)," ")</f>
        <v xml:space="preserve"> </v>
      </c>
    </row>
    <row r="10" spans="1:3" s="25" customFormat="1" x14ac:dyDescent="0.25">
      <c r="A10" s="158" t="s">
        <v>3</v>
      </c>
      <c r="B10" s="26"/>
      <c r="C10" s="109"/>
    </row>
    <row r="11" spans="1:3" s="25" customFormat="1" x14ac:dyDescent="0.25">
      <c r="A11" s="159" t="s">
        <v>4</v>
      </c>
      <c r="B11" s="26"/>
      <c r="C11" s="109"/>
    </row>
    <row r="12" spans="1:3" s="25" customFormat="1" x14ac:dyDescent="0.25">
      <c r="A12" s="160" t="s">
        <v>5</v>
      </c>
      <c r="B12" s="26"/>
      <c r="C12" s="125"/>
    </row>
    <row r="13" spans="1:3" s="25" customFormat="1" ht="15.75" thickBot="1" x14ac:dyDescent="0.3">
      <c r="A13" s="161"/>
      <c r="B13" s="31"/>
      <c r="C13" s="126"/>
    </row>
    <row r="14" spans="1:3" s="25" customFormat="1" ht="15.75" thickBot="1" x14ac:dyDescent="0.3">
      <c r="A14" s="7" t="str">
        <f>'Příloha č. 2a'!A15</f>
        <v>ROZKOŠ - II. kat.  (Z1 - PTÚ Hradec Králové, HP TBD …………………. )</v>
      </c>
      <c r="B14" s="7"/>
      <c r="C14" s="108" t="str">
        <f>IF(SUM(C15:C18)&gt;0,SUM(C15:C18)," ")</f>
        <v xml:space="preserve"> </v>
      </c>
    </row>
    <row r="15" spans="1:3" s="25" customFormat="1" x14ac:dyDescent="0.25">
      <c r="A15" s="158" t="s">
        <v>3</v>
      </c>
      <c r="B15" s="26"/>
      <c r="C15" s="109"/>
    </row>
    <row r="16" spans="1:3" s="25" customFormat="1" x14ac:dyDescent="0.25">
      <c r="A16" s="162" t="s">
        <v>7</v>
      </c>
      <c r="B16" s="26"/>
      <c r="C16" s="125"/>
    </row>
    <row r="17" spans="1:3" s="25" customFormat="1" hidden="1" x14ac:dyDescent="0.25">
      <c r="A17" s="163"/>
      <c r="B17" s="90"/>
      <c r="C17" s="136"/>
    </row>
    <row r="18" spans="1:3" s="25" customFormat="1" hidden="1" x14ac:dyDescent="0.25">
      <c r="A18" s="161"/>
      <c r="B18" s="32"/>
      <c r="C18" s="136"/>
    </row>
    <row r="19" spans="1:3" s="25" customFormat="1" hidden="1" x14ac:dyDescent="0.25">
      <c r="A19" s="161"/>
      <c r="B19" s="32"/>
      <c r="C19" s="136"/>
    </row>
    <row r="20" spans="1:3" s="25" customFormat="1" ht="15.75" thickBot="1" x14ac:dyDescent="0.3">
      <c r="A20" s="161"/>
      <c r="B20" s="32"/>
      <c r="C20" s="126"/>
    </row>
    <row r="21" spans="1:3" s="29" customFormat="1" ht="15.75" thickBot="1" x14ac:dyDescent="0.3">
      <c r="A21" s="9" t="str">
        <f>'Příloha č. 2a'!A19</f>
        <v>HAMRY - II. kat.  (Z2 - PTÚ Pardubice, HP TBD …………………. )</v>
      </c>
      <c r="B21" s="9"/>
      <c r="C21" s="108" t="str">
        <f>IF(SUM(C22:C26)&gt;0,SUM(C22:C26)," ")</f>
        <v xml:space="preserve"> </v>
      </c>
    </row>
    <row r="22" spans="1:3" s="29" customFormat="1" x14ac:dyDescent="0.25">
      <c r="A22" s="158" t="s">
        <v>3</v>
      </c>
      <c r="B22" s="26"/>
      <c r="C22" s="109"/>
    </row>
    <row r="23" spans="1:3" s="29" customFormat="1" x14ac:dyDescent="0.25">
      <c r="A23" s="162" t="s">
        <v>43</v>
      </c>
      <c r="B23" s="26"/>
      <c r="C23" s="125"/>
    </row>
    <row r="24" spans="1:3" s="29" customFormat="1" x14ac:dyDescent="0.25">
      <c r="A24" s="162" t="s">
        <v>28</v>
      </c>
      <c r="B24" s="26"/>
      <c r="C24" s="125"/>
    </row>
    <row r="25" spans="1:3" s="29" customFormat="1" x14ac:dyDescent="0.25">
      <c r="A25" s="164" t="s">
        <v>10</v>
      </c>
      <c r="B25" s="26"/>
      <c r="C25" s="125"/>
    </row>
    <row r="26" spans="1:3" s="25" customFormat="1" hidden="1" x14ac:dyDescent="0.25">
      <c r="A26" s="161" t="s">
        <v>6</v>
      </c>
      <c r="B26" s="31"/>
      <c r="C26" s="137"/>
    </row>
    <row r="27" spans="1:3" s="25" customFormat="1" ht="15.75" thickBot="1" x14ac:dyDescent="0.3">
      <c r="A27" s="161"/>
      <c r="B27" s="31"/>
      <c r="C27" s="126"/>
    </row>
    <row r="28" spans="1:3" s="29" customFormat="1" ht="15.75" thickBot="1" x14ac:dyDescent="0.3">
      <c r="A28" s="11" t="str">
        <f>'Příloha č. 2a'!A25</f>
        <v>HVĚZDA - II. kat.  (Z2 - PTÚ Vysoké Mýto, HP TBD …………………. )</v>
      </c>
      <c r="B28" s="11"/>
      <c r="C28" s="108" t="str">
        <f>IF(SUM(C29:C33)&gt;0,SUM(C29:C33)," ")</f>
        <v xml:space="preserve"> </v>
      </c>
    </row>
    <row r="29" spans="1:3" s="29" customFormat="1" x14ac:dyDescent="0.25">
      <c r="A29" s="158" t="s">
        <v>3</v>
      </c>
      <c r="B29" s="26"/>
      <c r="C29" s="109"/>
    </row>
    <row r="30" spans="1:3" s="29" customFormat="1" x14ac:dyDescent="0.25">
      <c r="A30" s="159" t="s">
        <v>4</v>
      </c>
      <c r="B30" s="26"/>
      <c r="C30" s="109"/>
    </row>
    <row r="31" spans="1:3" s="29" customFormat="1" x14ac:dyDescent="0.25">
      <c r="A31" s="162" t="s">
        <v>11</v>
      </c>
      <c r="B31" s="26"/>
      <c r="C31" s="125"/>
    </row>
    <row r="32" spans="1:3" s="29" customFormat="1" x14ac:dyDescent="0.25">
      <c r="A32" s="158" t="s">
        <v>12</v>
      </c>
      <c r="B32" s="34"/>
      <c r="C32" s="125"/>
    </row>
    <row r="33" spans="1:3" s="29" customFormat="1" x14ac:dyDescent="0.25">
      <c r="A33" s="165" t="s">
        <v>13</v>
      </c>
      <c r="B33" s="34"/>
      <c r="C33" s="125"/>
    </row>
    <row r="34" spans="1:3" s="25" customFormat="1" hidden="1" x14ac:dyDescent="0.25">
      <c r="A34" s="166"/>
      <c r="B34" s="36"/>
      <c r="C34" s="136"/>
    </row>
    <row r="35" spans="1:3" s="25" customFormat="1" ht="15.75" thickBot="1" x14ac:dyDescent="0.3">
      <c r="A35" s="166"/>
      <c r="B35" s="36"/>
      <c r="C35" s="126"/>
    </row>
    <row r="36" spans="1:3" s="25" customFormat="1" ht="15.75" thickBot="1" x14ac:dyDescent="0.3">
      <c r="A36" s="11" t="str">
        <f>'Příloha č. 2a'!A33</f>
        <v>OH LABE, PARDUBICE, PB - II. a III. kat. (Z3 - PTÚ Pardubice, HP TBD ………………….)</v>
      </c>
      <c r="B36" s="11"/>
      <c r="C36" s="108" t="str">
        <f>IF(SUM(C37:C40)&gt;0,SUM(C37:C40)," ")</f>
        <v xml:space="preserve"> </v>
      </c>
    </row>
    <row r="37" spans="1:3" s="25" customFormat="1" x14ac:dyDescent="0.25">
      <c r="A37" s="158" t="s">
        <v>3</v>
      </c>
      <c r="B37" s="26"/>
      <c r="C37" s="109"/>
    </row>
    <row r="38" spans="1:3" s="25" customFormat="1" x14ac:dyDescent="0.25">
      <c r="A38" s="162" t="s">
        <v>14</v>
      </c>
      <c r="B38" s="26"/>
      <c r="C38" s="125"/>
    </row>
    <row r="39" spans="1:3" s="25" customFormat="1" x14ac:dyDescent="0.25">
      <c r="A39" s="167" t="s">
        <v>12</v>
      </c>
      <c r="B39" s="34"/>
      <c r="C39" s="125"/>
    </row>
    <row r="40" spans="1:3" s="25" customFormat="1" x14ac:dyDescent="0.25">
      <c r="A40" s="159" t="s">
        <v>13</v>
      </c>
      <c r="B40" s="26"/>
      <c r="C40" s="125"/>
    </row>
    <row r="41" spans="1:3" ht="15.75" thickBot="1" x14ac:dyDescent="0.3">
      <c r="A41" s="157"/>
      <c r="B41" s="5"/>
      <c r="C41" s="107"/>
    </row>
    <row r="42" spans="1:3" ht="15.75" thickBot="1" x14ac:dyDescent="0.3">
      <c r="A42" s="13" t="str">
        <f>'Příloha č. 2a'!A39</f>
        <v>VRCHLICE - II. kat. (Z2 - PTÚ Pardubice, HP TBD ………………….)</v>
      </c>
      <c r="B42" s="13"/>
      <c r="C42" s="110" t="str">
        <f>IF(SUM(C43:C47)&gt;0,SUM(C43:C47)," ")</f>
        <v xml:space="preserve"> </v>
      </c>
    </row>
    <row r="43" spans="1:3" x14ac:dyDescent="0.25">
      <c r="A43" s="168" t="s">
        <v>3</v>
      </c>
      <c r="B43" s="38"/>
      <c r="C43" s="111"/>
    </row>
    <row r="44" spans="1:3" x14ac:dyDescent="0.25">
      <c r="A44" s="169" t="s">
        <v>16</v>
      </c>
      <c r="B44" s="38"/>
      <c r="C44" s="111"/>
    </row>
    <row r="45" spans="1:3" x14ac:dyDescent="0.25">
      <c r="A45" s="169" t="s">
        <v>65</v>
      </c>
      <c r="B45" s="38"/>
      <c r="C45" s="111"/>
    </row>
    <row r="46" spans="1:3" x14ac:dyDescent="0.25">
      <c r="A46" s="168" t="s">
        <v>9</v>
      </c>
      <c r="B46" s="38"/>
      <c r="C46" s="111"/>
    </row>
    <row r="47" spans="1:3" x14ac:dyDescent="0.25">
      <c r="A47" s="170" t="s">
        <v>18</v>
      </c>
      <c r="B47" s="41"/>
      <c r="C47" s="111"/>
    </row>
    <row r="48" spans="1:3" ht="15.75" thickBot="1" x14ac:dyDescent="0.3">
      <c r="A48" s="171"/>
      <c r="B48" s="42"/>
      <c r="C48" s="112"/>
    </row>
    <row r="49" spans="1:3" s="29" customFormat="1" ht="15.75" thickBot="1" x14ac:dyDescent="0.3">
      <c r="A49" s="148" t="str">
        <f>'Příloha č. 2a'!A47</f>
        <v>STŘEKOV - II. kat.  (Z3 - PTÚ Roudnice n.L., HP TBD…………………. )</v>
      </c>
      <c r="B49" s="79"/>
      <c r="C49" s="108" t="str">
        <f>IF(SUM(C50:C54)&gt;0,SUM(C50:C54)," ")</f>
        <v xml:space="preserve"> </v>
      </c>
    </row>
    <row r="50" spans="1:3" s="29" customFormat="1" x14ac:dyDescent="0.25">
      <c r="A50" s="172" t="s">
        <v>3</v>
      </c>
      <c r="B50" s="79"/>
      <c r="C50" s="114"/>
    </row>
    <row r="51" spans="1:3" s="29" customFormat="1" x14ac:dyDescent="0.25">
      <c r="A51" s="173" t="s">
        <v>4</v>
      </c>
      <c r="B51" s="80"/>
      <c r="C51" s="114"/>
    </row>
    <row r="52" spans="1:3" s="29" customFormat="1" x14ac:dyDescent="0.25">
      <c r="A52" s="171" t="s">
        <v>19</v>
      </c>
      <c r="B52" s="42"/>
      <c r="C52" s="114"/>
    </row>
    <row r="53" spans="1:3" s="29" customFormat="1" x14ac:dyDescent="0.25">
      <c r="A53" s="168" t="s">
        <v>9</v>
      </c>
      <c r="B53" s="42"/>
      <c r="C53" s="115"/>
    </row>
    <row r="54" spans="1:3" s="29" customFormat="1" x14ac:dyDescent="0.25">
      <c r="A54" s="172" t="s">
        <v>20</v>
      </c>
      <c r="B54" s="42"/>
      <c r="C54" s="114"/>
    </row>
    <row r="55" spans="1:3" s="25" customFormat="1" ht="15.75" thickBot="1" x14ac:dyDescent="0.3">
      <c r="A55" s="174"/>
      <c r="B55" s="48"/>
      <c r="C55" s="116"/>
    </row>
    <row r="56" spans="1:3" s="29" customFormat="1" ht="15.75" thickBot="1" x14ac:dyDescent="0.3">
      <c r="A56" s="149" t="str">
        <f>'Příloha č. 2a'!A55</f>
        <v>MŠENO - II. kat. (Z3 - Jablonec n. N., HP TBD…………………. )</v>
      </c>
      <c r="B56" s="42"/>
      <c r="C56" s="108" t="str">
        <f>IF(SUM(C57:C62)&gt;0,SUM(C57:C62)," ")</f>
        <v xml:space="preserve"> </v>
      </c>
    </row>
    <row r="57" spans="1:3" s="29" customFormat="1" x14ac:dyDescent="0.25">
      <c r="A57" s="168" t="s">
        <v>3</v>
      </c>
      <c r="B57" s="41"/>
      <c r="C57" s="118"/>
    </row>
    <row r="58" spans="1:3" s="29" customFormat="1" ht="25.5" x14ac:dyDescent="0.25">
      <c r="A58" s="175" t="s">
        <v>21</v>
      </c>
      <c r="B58" s="80"/>
      <c r="C58" s="118"/>
    </row>
    <row r="59" spans="1:3" s="29" customFormat="1" x14ac:dyDescent="0.25">
      <c r="A59" s="173" t="s">
        <v>22</v>
      </c>
      <c r="B59" s="79"/>
      <c r="C59" s="118"/>
    </row>
    <row r="60" spans="1:3" s="29" customFormat="1" x14ac:dyDescent="0.25">
      <c r="A60" s="168" t="s">
        <v>28</v>
      </c>
      <c r="B60" s="91"/>
      <c r="C60" s="118"/>
    </row>
    <row r="61" spans="1:3" s="29" customFormat="1" x14ac:dyDescent="0.25">
      <c r="A61" s="168" t="s">
        <v>23</v>
      </c>
      <c r="B61" s="42"/>
      <c r="C61" s="118"/>
    </row>
    <row r="62" spans="1:3" s="93" customFormat="1" x14ac:dyDescent="0.25">
      <c r="A62" s="158" t="s">
        <v>48</v>
      </c>
      <c r="B62" s="92"/>
      <c r="C62" s="139"/>
    </row>
    <row r="63" spans="1:3" s="25" customFormat="1" ht="15.75" thickBot="1" x14ac:dyDescent="0.3">
      <c r="A63" s="174"/>
      <c r="B63" s="48"/>
      <c r="C63" s="116"/>
    </row>
    <row r="64" spans="1:3" s="95" customFormat="1" ht="15.75" thickBot="1" x14ac:dyDescent="0.3">
      <c r="A64" s="150" t="str">
        <f>'Příloha č. 2a'!A63</f>
        <v>BEDŘICHOV - II. kat. (Z1 - PTÚ Jablonec n. N., HP TBD………………….)</v>
      </c>
      <c r="B64" s="94"/>
      <c r="C64" s="108" t="str">
        <f>IF(SUM(C65:C68)&gt;0,SUM(C65:C68)," ")</f>
        <v xml:space="preserve"> </v>
      </c>
    </row>
    <row r="65" spans="1:3" s="95" customFormat="1" x14ac:dyDescent="0.25">
      <c r="A65" s="168" t="s">
        <v>3</v>
      </c>
      <c r="B65" s="37"/>
      <c r="C65" s="114"/>
    </row>
    <row r="66" spans="1:3" s="95" customFormat="1" x14ac:dyDescent="0.25">
      <c r="A66" s="168" t="s">
        <v>25</v>
      </c>
      <c r="B66" s="37"/>
      <c r="C66" s="114"/>
    </row>
    <row r="67" spans="1:3" s="95" customFormat="1" x14ac:dyDescent="0.25">
      <c r="A67" s="159" t="s">
        <v>9</v>
      </c>
      <c r="B67" s="18"/>
      <c r="C67" s="114"/>
    </row>
    <row r="68" spans="1:3" s="95" customFormat="1" x14ac:dyDescent="0.25">
      <c r="A68" s="168" t="s">
        <v>20</v>
      </c>
      <c r="B68" s="18"/>
      <c r="C68" s="114"/>
    </row>
    <row r="69" spans="1:3" s="25" customFormat="1" ht="15.75" thickBot="1" x14ac:dyDescent="0.3">
      <c r="A69" s="161"/>
      <c r="B69" s="48"/>
      <c r="C69" s="116"/>
    </row>
    <row r="70" spans="1:3" s="29" customFormat="1" ht="15.75" thickBot="1" x14ac:dyDescent="0.3">
      <c r="A70" s="150" t="str">
        <f>'Příloha č. 2a'!A69</f>
        <v>HARCOV - II. kat. (Z1 - PTÚ Jablonec n. N., HP TBD………………….)</v>
      </c>
      <c r="B70" s="42"/>
      <c r="C70" s="108" t="str">
        <f>IF(SUM(C71:C73)&gt;0,SUM(C71:C73)," ")</f>
        <v xml:space="preserve"> </v>
      </c>
    </row>
    <row r="71" spans="1:3" s="29" customFormat="1" x14ac:dyDescent="0.25">
      <c r="A71" s="168" t="s">
        <v>3</v>
      </c>
      <c r="B71" s="41"/>
      <c r="C71" s="114"/>
    </row>
    <row r="72" spans="1:3" s="29" customFormat="1" x14ac:dyDescent="0.25">
      <c r="A72" s="173" t="s">
        <v>26</v>
      </c>
      <c r="B72" s="41"/>
      <c r="C72" s="114"/>
    </row>
    <row r="73" spans="1:3" s="29" customFormat="1" x14ac:dyDescent="0.25">
      <c r="A73" s="171" t="s">
        <v>25</v>
      </c>
      <c r="B73" s="42"/>
      <c r="C73" s="114"/>
    </row>
    <row r="74" spans="1:3" s="25" customFormat="1" ht="15.75" thickBot="1" x14ac:dyDescent="0.3">
      <c r="A74" s="174"/>
      <c r="B74" s="48"/>
      <c r="C74" s="116"/>
    </row>
    <row r="75" spans="1:3" s="25" customFormat="1" ht="15.75" thickBot="1" x14ac:dyDescent="0.3">
      <c r="A75" s="150" t="str">
        <f>'Příloha č. 2a'!A74</f>
        <v>SEČ - II. kat. (Z2 - PTÚ Pardubice, HP TBD ………………….)</v>
      </c>
      <c r="B75" s="42"/>
      <c r="C75" s="108" t="str">
        <f>IF(SUM(C76:C81)&gt;0,SUM(C76:C81)," ")</f>
        <v xml:space="preserve"> </v>
      </c>
    </row>
    <row r="76" spans="1:3" s="25" customFormat="1" x14ac:dyDescent="0.25">
      <c r="A76" s="168" t="s">
        <v>3</v>
      </c>
      <c r="B76" s="41"/>
      <c r="C76" s="118"/>
    </row>
    <row r="77" spans="1:3" s="25" customFormat="1" x14ac:dyDescent="0.25">
      <c r="A77" s="173" t="s">
        <v>4</v>
      </c>
      <c r="B77" s="41"/>
      <c r="C77" s="118"/>
    </row>
    <row r="78" spans="1:3" s="25" customFormat="1" x14ac:dyDescent="0.25">
      <c r="A78" s="171" t="s">
        <v>25</v>
      </c>
      <c r="B78" s="42"/>
      <c r="C78" s="118"/>
    </row>
    <row r="79" spans="1:3" s="25" customFormat="1" x14ac:dyDescent="0.25">
      <c r="A79" s="168" t="s">
        <v>9</v>
      </c>
      <c r="B79" s="38"/>
      <c r="C79" s="139"/>
    </row>
    <row r="80" spans="1:3" s="25" customFormat="1" x14ac:dyDescent="0.25">
      <c r="A80" s="168" t="s">
        <v>20</v>
      </c>
      <c r="B80" s="38"/>
      <c r="C80" s="139"/>
    </row>
    <row r="81" spans="1:3" s="25" customFormat="1" x14ac:dyDescent="0.25">
      <c r="A81" s="168" t="s">
        <v>6</v>
      </c>
      <c r="B81" s="18"/>
      <c r="C81" s="139"/>
    </row>
    <row r="82" spans="1:3" s="25" customFormat="1" ht="15.75" thickBot="1" x14ac:dyDescent="0.3">
      <c r="A82" s="176"/>
      <c r="B82" s="60"/>
      <c r="C82" s="116"/>
    </row>
    <row r="83" spans="1:3" s="25" customFormat="1" ht="15.75" thickBot="1" x14ac:dyDescent="0.3">
      <c r="A83" s="150" t="str">
        <f>'Příloha č. 2a'!A81</f>
        <v>PASTVINY - II. kat. (Z2 - PTÚ Vysoké Mýto, HP TBD ………………….)</v>
      </c>
      <c r="B83" s="42"/>
      <c r="C83" s="108" t="str">
        <f>IF(SUM(C84:C85)&gt;0,SUM(C84:C85)," ")</f>
        <v xml:space="preserve"> </v>
      </c>
    </row>
    <row r="84" spans="1:3" s="25" customFormat="1" x14ac:dyDescent="0.25">
      <c r="A84" s="168" t="s">
        <v>3</v>
      </c>
      <c r="B84" s="41"/>
      <c r="C84" s="139"/>
    </row>
    <row r="85" spans="1:3" s="25" customFormat="1" x14ac:dyDescent="0.25">
      <c r="A85" s="171" t="s">
        <v>29</v>
      </c>
      <c r="B85" s="42"/>
      <c r="C85" s="139"/>
    </row>
    <row r="86" spans="1:3" s="25" customFormat="1" ht="15.75" thickBot="1" x14ac:dyDescent="0.3">
      <c r="A86" s="174"/>
      <c r="B86" s="48"/>
      <c r="C86" s="116"/>
    </row>
    <row r="87" spans="1:3" s="29" customFormat="1" ht="15.75" thickBot="1" x14ac:dyDescent="0.3">
      <c r="A87" s="150" t="str">
        <f>'Příloha č. 2a'!A85</f>
        <v>LABSKÁ - II. kat. (Z1 - PTÚ Hradec Králové, HP TBD ………………….)</v>
      </c>
      <c r="B87" s="42"/>
      <c r="C87" s="108" t="str">
        <f>IF(SUM(C88:C92)&gt;0,SUM(C88:C92)," ")</f>
        <v xml:space="preserve"> </v>
      </c>
    </row>
    <row r="88" spans="1:3" s="29" customFormat="1" x14ac:dyDescent="0.25">
      <c r="A88" s="168" t="s">
        <v>3</v>
      </c>
      <c r="B88" s="41"/>
      <c r="C88" s="139"/>
    </row>
    <row r="89" spans="1:3" s="29" customFormat="1" ht="25.5" x14ac:dyDescent="0.25">
      <c r="A89" s="175" t="s">
        <v>30</v>
      </c>
      <c r="B89" s="41"/>
      <c r="C89" s="139"/>
    </row>
    <row r="90" spans="1:3" s="29" customFormat="1" x14ac:dyDescent="0.25">
      <c r="A90" s="171" t="s">
        <v>31</v>
      </c>
      <c r="B90" s="42"/>
      <c r="C90" s="139"/>
    </row>
    <row r="91" spans="1:3" s="29" customFormat="1" x14ac:dyDescent="0.25">
      <c r="A91" s="168" t="s">
        <v>6</v>
      </c>
      <c r="B91" s="18"/>
      <c r="C91" s="139"/>
    </row>
    <row r="92" spans="1:3" s="25" customFormat="1" x14ac:dyDescent="0.25">
      <c r="A92" s="159" t="s">
        <v>33</v>
      </c>
      <c r="B92" s="18"/>
      <c r="C92" s="139"/>
    </row>
    <row r="93" spans="1:3" s="25" customFormat="1" ht="15.75" thickBot="1" x14ac:dyDescent="0.3">
      <c r="A93" s="186"/>
      <c r="B93" s="48"/>
      <c r="C93" s="116"/>
    </row>
    <row r="94" spans="1:3" s="29" customFormat="1" ht="15.75" thickBot="1" x14ac:dyDescent="0.3">
      <c r="A94" s="149" t="str">
        <f>'Příloha č. 2a'!A90</f>
        <v>LES  KRÁLOVSTVÍ - II. kat. (Z1 - PTÚ Hradec Králové, HP TBD ………………….)</v>
      </c>
      <c r="B94" s="42"/>
      <c r="C94" s="108" t="str">
        <f>IF(SUM(C95:C98)&gt;0,SUM(C95:C98)," ")</f>
        <v xml:space="preserve"> </v>
      </c>
    </row>
    <row r="95" spans="1:3" s="29" customFormat="1" x14ac:dyDescent="0.25">
      <c r="A95" s="168" t="s">
        <v>3</v>
      </c>
      <c r="B95" s="41"/>
      <c r="C95" s="115"/>
    </row>
    <row r="96" spans="1:3" s="29" customFormat="1" x14ac:dyDescent="0.25">
      <c r="A96" s="173" t="s">
        <v>5</v>
      </c>
      <c r="B96" s="79"/>
      <c r="C96" s="115"/>
    </row>
    <row r="97" spans="1:3" s="29" customFormat="1" x14ac:dyDescent="0.25">
      <c r="A97" s="171" t="s">
        <v>9</v>
      </c>
      <c r="B97" s="42"/>
      <c r="C97" s="115"/>
    </row>
    <row r="98" spans="1:3" s="29" customFormat="1" x14ac:dyDescent="0.25">
      <c r="A98" s="168" t="s">
        <v>20</v>
      </c>
      <c r="B98" s="42"/>
      <c r="C98" s="115"/>
    </row>
    <row r="99" spans="1:3" s="25" customFormat="1" ht="15.75" thickBot="1" x14ac:dyDescent="0.3">
      <c r="A99" s="174"/>
      <c r="B99" s="48"/>
      <c r="C99" s="116"/>
    </row>
    <row r="100" spans="1:3" s="29" customFormat="1" ht="15.75" thickBot="1" x14ac:dyDescent="0.3">
      <c r="A100" s="149" t="str">
        <f>'Příloha č. 2a'!A96</f>
        <v>KŘIŽANOVICE - II. kat. (Z2 - PTÚ Pardubice, HP TBD ………………….)</v>
      </c>
      <c r="B100" s="42"/>
      <c r="C100" s="108" t="str">
        <f>IF(SUM(C101:C103)&gt;0,SUM(C101:C103)," ")</f>
        <v xml:space="preserve"> </v>
      </c>
    </row>
    <row r="101" spans="1:3" s="29" customFormat="1" x14ac:dyDescent="0.25">
      <c r="A101" s="168" t="s">
        <v>32</v>
      </c>
      <c r="B101" s="41"/>
      <c r="C101" s="115"/>
    </row>
    <row r="102" spans="1:3" s="29" customFormat="1" ht="25.5" x14ac:dyDescent="0.25">
      <c r="A102" s="177" t="s">
        <v>21</v>
      </c>
      <c r="B102" s="79"/>
      <c r="C102" s="115"/>
    </row>
    <row r="103" spans="1:3" s="29" customFormat="1" x14ac:dyDescent="0.25">
      <c r="A103" s="168" t="s">
        <v>25</v>
      </c>
      <c r="B103" s="42"/>
      <c r="C103" s="115"/>
    </row>
    <row r="104" spans="1:3" s="25" customFormat="1" ht="15.75" thickBot="1" x14ac:dyDescent="0.3">
      <c r="A104" s="174"/>
      <c r="B104" s="48"/>
      <c r="C104" s="116"/>
    </row>
    <row r="105" spans="1:3" s="29" customFormat="1" ht="15.75" thickBot="1" x14ac:dyDescent="0.3">
      <c r="A105" s="149" t="str">
        <f>'Příloha č. 2a'!A101</f>
        <v>PAŘÍŽOV - II. kat. (Z2 - PTÚ Pardubice, HP TBD ………………….)</v>
      </c>
      <c r="B105" s="42"/>
      <c r="C105" s="108" t="str">
        <f>IF(SUM(C106:C108)&gt;0,SUM(C106:C108)," ")</f>
        <v xml:space="preserve"> </v>
      </c>
    </row>
    <row r="106" spans="1:3" s="29" customFormat="1" x14ac:dyDescent="0.25">
      <c r="A106" s="168" t="s">
        <v>3</v>
      </c>
      <c r="B106" s="41"/>
      <c r="C106" s="114"/>
    </row>
    <row r="107" spans="1:3" s="29" customFormat="1" x14ac:dyDescent="0.25">
      <c r="A107" s="173" t="s">
        <v>34</v>
      </c>
      <c r="B107" s="79"/>
      <c r="C107" s="114"/>
    </row>
    <row r="108" spans="1:3" s="29" customFormat="1" x14ac:dyDescent="0.25">
      <c r="A108" s="171" t="s">
        <v>25</v>
      </c>
      <c r="B108" s="42"/>
      <c r="C108" s="114"/>
    </row>
    <row r="109" spans="1:3" s="29" customFormat="1" x14ac:dyDescent="0.25">
      <c r="A109" s="171"/>
      <c r="B109" s="42"/>
      <c r="C109" s="191"/>
    </row>
    <row r="110" spans="1:3" s="25" customFormat="1" x14ac:dyDescent="0.25">
      <c r="A110" s="174"/>
      <c r="B110" s="48"/>
      <c r="C110" s="119"/>
    </row>
    <row r="111" spans="1:3" s="25" customFormat="1" x14ac:dyDescent="0.25">
      <c r="A111" s="147" t="s">
        <v>36</v>
      </c>
      <c r="B111" s="192"/>
      <c r="C111" s="120"/>
    </row>
    <row r="112" spans="1:3" s="25" customFormat="1" ht="25.5" x14ac:dyDescent="0.25">
      <c r="A112" s="178" t="s">
        <v>37</v>
      </c>
      <c r="B112" s="192"/>
      <c r="C112" s="121"/>
    </row>
    <row r="113" spans="1:3" s="25" customFormat="1" ht="15.75" thickBot="1" x14ac:dyDescent="0.3">
      <c r="A113" s="179"/>
      <c r="B113" s="192"/>
      <c r="C113" s="121"/>
    </row>
    <row r="114" spans="1:3" s="25" customFormat="1" ht="26.25" thickBot="1" x14ac:dyDescent="0.3">
      <c r="A114" s="65" t="s">
        <v>86</v>
      </c>
      <c r="B114" s="195"/>
      <c r="C114" s="122">
        <f>2*C115</f>
        <v>0</v>
      </c>
    </row>
    <row r="115" spans="1:3" s="25" customFormat="1" ht="25.5" x14ac:dyDescent="0.25">
      <c r="A115" s="180" t="s">
        <v>38</v>
      </c>
      <c r="B115" s="67"/>
      <c r="C115" s="123"/>
    </row>
    <row r="116" spans="1:3" s="25" customFormat="1" ht="15.75" thickBot="1" x14ac:dyDescent="0.3">
      <c r="A116" s="174"/>
      <c r="B116" s="48"/>
      <c r="C116" s="119"/>
    </row>
    <row r="117" spans="1:3" s="25" customFormat="1" ht="15.75" thickBot="1" x14ac:dyDescent="0.3">
      <c r="A117" s="65" t="s">
        <v>87</v>
      </c>
      <c r="B117" s="46"/>
      <c r="C117" s="203">
        <f>C118</f>
        <v>0</v>
      </c>
    </row>
    <row r="118" spans="1:3" s="25" customFormat="1" x14ac:dyDescent="0.25">
      <c r="A118" s="68" t="s">
        <v>88</v>
      </c>
      <c r="B118" s="46"/>
      <c r="C118" s="204"/>
    </row>
    <row r="119" spans="1:3" s="25" customFormat="1" x14ac:dyDescent="0.25">
      <c r="A119" s="174"/>
      <c r="B119" s="48"/>
      <c r="C119" s="119"/>
    </row>
    <row r="120" spans="1:3" s="29" customFormat="1" ht="27.75" customHeight="1" x14ac:dyDescent="0.25">
      <c r="A120" s="201" t="s">
        <v>39</v>
      </c>
      <c r="B120" s="201"/>
      <c r="C120" s="201"/>
    </row>
    <row r="121" spans="1:3" s="29" customFormat="1" x14ac:dyDescent="0.25">
      <c r="A121" s="181"/>
      <c r="B121" s="96"/>
      <c r="C121" s="135"/>
    </row>
    <row r="122" spans="1:3" s="29" customFormat="1" x14ac:dyDescent="0.25">
      <c r="A122" s="178" t="s">
        <v>40</v>
      </c>
      <c r="B122" s="97"/>
      <c r="C122" s="135"/>
    </row>
    <row r="123" spans="1:3" s="29" customFormat="1" ht="15.75" thickBot="1" x14ac:dyDescent="0.3">
      <c r="A123" s="171"/>
      <c r="B123" s="41"/>
      <c r="C123" s="135"/>
    </row>
    <row r="124" spans="1:3" s="29" customFormat="1" ht="15.75" thickBot="1" x14ac:dyDescent="0.3">
      <c r="A124" s="182" t="s">
        <v>52</v>
      </c>
      <c r="B124" s="41"/>
      <c r="C124" s="122" t="e">
        <f>C9+C14+C21+C28+C36+C42+C49+C56+C64+C70+C75+C83+C87+C94+C100+C105+C114+C117</f>
        <v>#VALUE!</v>
      </c>
    </row>
    <row r="125" spans="1:3" s="29" customFormat="1" x14ac:dyDescent="0.25">
      <c r="A125" s="183"/>
      <c r="B125" s="98"/>
      <c r="C125" s="135"/>
    </row>
    <row r="126" spans="1:3" s="29" customFormat="1" ht="38.25" x14ac:dyDescent="0.25">
      <c r="A126" s="184" t="s">
        <v>41</v>
      </c>
      <c r="B126" s="99"/>
      <c r="C126" s="134"/>
    </row>
  </sheetData>
  <sheetProtection algorithmName="SHA-512" hashValue="ciOAJnx43xXj9oRdbmnDcbIfsZbtHimTegpYVt+QEx/p0rEEmHBbxauZLiRZ/SCIxAV9rqk9jk8ON+BXBCtRqA==" saltValue="M+Rx04oWcvUBSIioOLRYFg==" spinCount="100000" sheet="1" objects="1" scenarios="1"/>
  <mergeCells count="1">
    <mergeCell ref="A120:C120"/>
  </mergeCells>
  <conditionalFormatting sqref="C114">
    <cfRule type="cellIs" dxfId="13" priority="6" stopIfTrue="1" operator="lessThan">
      <formula>1</formula>
    </cfRule>
  </conditionalFormatting>
  <conditionalFormatting sqref="A1:XFD116 A125:XFD1048576 A124:B124 D124:XFD124 A119:XFD123 D117:XFD118">
    <cfRule type="expression" dxfId="12" priority="5">
      <formula>CELL("protect",A1)=0</formula>
    </cfRule>
  </conditionalFormatting>
  <conditionalFormatting sqref="C124">
    <cfRule type="containsErrors" dxfId="11" priority="4" stopIfTrue="1">
      <formula>ISERROR(C124)</formula>
    </cfRule>
  </conditionalFormatting>
  <conditionalFormatting sqref="C124">
    <cfRule type="expression" dxfId="10" priority="3">
      <formula>CELL("protect",C124)=0</formula>
    </cfRule>
  </conditionalFormatting>
  <conditionalFormatting sqref="A117:C118">
    <cfRule type="expression" dxfId="3" priority="1">
      <formula>CELL("protect",A117)=0</formula>
    </cfRule>
  </conditionalFormatting>
  <conditionalFormatting sqref="C117">
    <cfRule type="cellIs" dxfId="2" priority="2" stopIfTrue="1" operator="lessThan">
      <formula>1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1" fitToHeight="0" orientation="portrait" blackAndWhite="1" r:id="rId1"/>
  <headerFooter>
    <oddFooter>&amp;L&amp;"Arial,Obyčejné"&amp;A&amp;R&amp;"Arial,Obyčejné"Strana &amp;P z &amp;N</oddFooter>
  </headerFooter>
  <rowBreaks count="2" manualBreakCount="2">
    <brk id="55" max="16383" man="1"/>
    <brk id="104" max="16383" man="1"/>
  </rowBreaks>
  <ignoredErrors>
    <ignoredError sqref="C124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8"/>
  <sheetViews>
    <sheetView view="pageBreakPreview" zoomScale="130" zoomScaleNormal="145" zoomScaleSheetLayoutView="130" workbookViewId="0"/>
  </sheetViews>
  <sheetFormatPr defaultRowHeight="15" x14ac:dyDescent="0.25"/>
  <cols>
    <col min="1" max="1" width="77.42578125" style="23" customWidth="1"/>
    <col min="2" max="2" width="1.7109375" style="23" customWidth="1"/>
    <col min="3" max="3" width="15.7109375" style="120" customWidth="1"/>
    <col min="4" max="16384" width="9.140625" style="23"/>
  </cols>
  <sheetData>
    <row r="1" spans="1:3" ht="26.25" x14ac:dyDescent="0.25">
      <c r="A1" s="71" t="s">
        <v>59</v>
      </c>
      <c r="B1" s="22"/>
      <c r="C1" s="104"/>
    </row>
    <row r="2" spans="1:3" x14ac:dyDescent="0.25">
      <c r="A2" s="1"/>
      <c r="B2" s="143" t="s">
        <v>66</v>
      </c>
      <c r="C2" s="199" t="str">
        <f>'Příloha č. 2a'!C2</f>
        <v>……………………</v>
      </c>
    </row>
    <row r="3" spans="1:3" x14ac:dyDescent="0.25">
      <c r="A3" s="190"/>
      <c r="B3" s="143" t="s">
        <v>68</v>
      </c>
      <c r="C3" s="199" t="str">
        <f>'Příloha č. 2a'!C3</f>
        <v>……………………</v>
      </c>
    </row>
    <row r="4" spans="1:3" x14ac:dyDescent="0.25">
      <c r="A4" s="190"/>
      <c r="B4" s="143"/>
      <c r="C4" s="144"/>
    </row>
    <row r="5" spans="1:3" ht="38.25" x14ac:dyDescent="0.25">
      <c r="A5" s="2" t="s">
        <v>53</v>
      </c>
      <c r="B5" s="2"/>
      <c r="C5" s="105"/>
    </row>
    <row r="6" spans="1:3" x14ac:dyDescent="0.25">
      <c r="A6" s="15"/>
      <c r="B6" s="15"/>
      <c r="C6" s="104"/>
    </row>
    <row r="7" spans="1:3" ht="25.5" x14ac:dyDescent="0.25">
      <c r="A7" s="156" t="s">
        <v>1</v>
      </c>
      <c r="B7" s="4"/>
      <c r="C7" s="106" t="s">
        <v>2</v>
      </c>
    </row>
    <row r="8" spans="1:3" ht="15.75" thickBot="1" x14ac:dyDescent="0.3">
      <c r="A8" s="157"/>
      <c r="B8" s="5"/>
      <c r="C8" s="107"/>
    </row>
    <row r="9" spans="1:3" s="72" customFormat="1" ht="15.75" thickBot="1" x14ac:dyDescent="0.3">
      <c r="A9" s="146" t="str">
        <f>'Příloha č. 2a'!A9</f>
        <v>SOUŠ - II. kat.  (Z1 - PTÚ Jablonec n. N., HP TBD …………………. )</v>
      </c>
      <c r="B9" s="7"/>
      <c r="C9" s="108" t="str">
        <f>IF(SUM(C10:C14)&gt;0,SUM(C10:C14)," ")</f>
        <v xml:space="preserve"> </v>
      </c>
    </row>
    <row r="10" spans="1:3" s="72" customFormat="1" x14ac:dyDescent="0.25">
      <c r="A10" s="158" t="s">
        <v>3</v>
      </c>
      <c r="B10" s="26"/>
      <c r="C10" s="109"/>
    </row>
    <row r="11" spans="1:3" s="72" customFormat="1" x14ac:dyDescent="0.25">
      <c r="A11" s="159" t="s">
        <v>4</v>
      </c>
      <c r="B11" s="26"/>
      <c r="C11" s="109"/>
    </row>
    <row r="12" spans="1:3" s="72" customFormat="1" x14ac:dyDescent="0.25">
      <c r="A12" s="162" t="s">
        <v>5</v>
      </c>
      <c r="B12" s="26"/>
      <c r="C12" s="125"/>
    </row>
    <row r="13" spans="1:3" s="72" customFormat="1" x14ac:dyDescent="0.25">
      <c r="A13" s="159" t="s">
        <v>9</v>
      </c>
      <c r="B13" s="28"/>
      <c r="C13" s="125"/>
    </row>
    <row r="14" spans="1:3" s="72" customFormat="1" x14ac:dyDescent="0.25">
      <c r="A14" s="159" t="s">
        <v>20</v>
      </c>
      <c r="B14" s="28"/>
      <c r="C14" s="125"/>
    </row>
    <row r="15" spans="1:3" s="72" customFormat="1" ht="15.75" thickBot="1" x14ac:dyDescent="0.3">
      <c r="A15" s="187"/>
      <c r="B15" s="74"/>
      <c r="C15" s="133"/>
    </row>
    <row r="16" spans="1:3" s="29" customFormat="1" ht="15.75" thickBot="1" x14ac:dyDescent="0.3">
      <c r="A16" s="7" t="str">
        <f>'Příloha č. 2a'!A15</f>
        <v>ROZKOŠ - II. kat.  (Z1 - PTÚ Hradec Králové, HP TBD …………………. )</v>
      </c>
      <c r="B16" s="7"/>
      <c r="C16" s="108" t="str">
        <f>IF(SUM(C17:C21)&gt;0,SUM(C17:C21)," ")</f>
        <v xml:space="preserve"> </v>
      </c>
    </row>
    <row r="17" spans="1:3" s="29" customFormat="1" x14ac:dyDescent="0.25">
      <c r="A17" s="158" t="s">
        <v>3</v>
      </c>
      <c r="B17" s="26"/>
      <c r="C17" s="109"/>
    </row>
    <row r="18" spans="1:3" s="29" customFormat="1" x14ac:dyDescent="0.25">
      <c r="A18" s="162" t="s">
        <v>7</v>
      </c>
      <c r="B18" s="26"/>
      <c r="C18" s="109"/>
    </row>
    <row r="19" spans="1:3" s="29" customFormat="1" x14ac:dyDescent="0.25">
      <c r="A19" s="159" t="s">
        <v>54</v>
      </c>
      <c r="B19" s="26"/>
      <c r="C19" s="109"/>
    </row>
    <row r="20" spans="1:3" s="29" customFormat="1" x14ac:dyDescent="0.25">
      <c r="A20" s="162" t="s">
        <v>9</v>
      </c>
      <c r="B20" s="26"/>
      <c r="C20" s="109"/>
    </row>
    <row r="21" spans="1:3" s="29" customFormat="1" x14ac:dyDescent="0.25">
      <c r="A21" s="159" t="s">
        <v>20</v>
      </c>
      <c r="B21" s="75"/>
      <c r="C21" s="109"/>
    </row>
    <row r="22" spans="1:3" s="72" customFormat="1" ht="15.75" thickBot="1" x14ac:dyDescent="0.3">
      <c r="A22" s="187"/>
      <c r="B22" s="76"/>
      <c r="C22" s="133"/>
    </row>
    <row r="23" spans="1:3" s="72" customFormat="1" ht="15.75" thickBot="1" x14ac:dyDescent="0.3">
      <c r="A23" s="7" t="str">
        <f>'Příloha č. 2a'!A19</f>
        <v>HAMRY - II. kat.  (Z2 - PTÚ Pardubice, HP TBD …………………. )</v>
      </c>
      <c r="B23" s="9"/>
      <c r="C23" s="108" t="str">
        <f>IF(SUM(C24:C26)&gt;0,SUM(C24:C26)," ")</f>
        <v xml:space="preserve"> </v>
      </c>
    </row>
    <row r="24" spans="1:3" s="72" customFormat="1" x14ac:dyDescent="0.25">
      <c r="A24" s="158" t="s">
        <v>3</v>
      </c>
      <c r="B24" s="26"/>
      <c r="C24" s="109"/>
    </row>
    <row r="25" spans="1:3" s="72" customFormat="1" x14ac:dyDescent="0.25">
      <c r="A25" s="162" t="s">
        <v>43</v>
      </c>
      <c r="B25" s="26"/>
      <c r="C25" s="125"/>
    </row>
    <row r="26" spans="1:3" s="29" customFormat="1" x14ac:dyDescent="0.25">
      <c r="A26" s="159" t="s">
        <v>6</v>
      </c>
      <c r="B26" s="75"/>
      <c r="C26" s="125"/>
    </row>
    <row r="27" spans="1:3" s="72" customFormat="1" ht="15.75" thickBot="1" x14ac:dyDescent="0.3">
      <c r="A27" s="187"/>
      <c r="B27" s="74"/>
      <c r="C27" s="133"/>
    </row>
    <row r="28" spans="1:3" s="72" customFormat="1" ht="15.75" thickBot="1" x14ac:dyDescent="0.3">
      <c r="A28" s="146" t="str">
        <f>'Příloha č. 2a'!A25</f>
        <v>HVĚZDA - II. kat.  (Z2 - PTÚ Vysoké Mýto, HP TBD …………………. )</v>
      </c>
      <c r="B28" s="11"/>
      <c r="C28" s="108" t="str">
        <f>IF(SUM(C29:C31)&gt;0,SUM(C29:C31)," ")</f>
        <v xml:space="preserve"> </v>
      </c>
    </row>
    <row r="29" spans="1:3" s="72" customFormat="1" x14ac:dyDescent="0.25">
      <c r="A29" s="158" t="s">
        <v>3</v>
      </c>
      <c r="B29" s="26"/>
      <c r="C29" s="109"/>
    </row>
    <row r="30" spans="1:3" s="72" customFormat="1" x14ac:dyDescent="0.25">
      <c r="A30" s="159" t="s">
        <v>4</v>
      </c>
      <c r="B30" s="26"/>
      <c r="C30" s="109"/>
    </row>
    <row r="31" spans="1:3" s="72" customFormat="1" x14ac:dyDescent="0.25">
      <c r="A31" s="162" t="s">
        <v>44</v>
      </c>
      <c r="B31" s="26"/>
      <c r="C31" s="125"/>
    </row>
    <row r="32" spans="1:3" s="72" customFormat="1" ht="15.75" thickBot="1" x14ac:dyDescent="0.3">
      <c r="A32" s="188"/>
      <c r="B32" s="77"/>
      <c r="C32" s="133"/>
    </row>
    <row r="33" spans="1:3" s="72" customFormat="1" ht="15.75" thickBot="1" x14ac:dyDescent="0.3">
      <c r="A33" s="11" t="str">
        <f>'Příloha č. 2a'!A33</f>
        <v>OH LABE, PARDUBICE, PB - II. a III. kat. (Z3 - PTÚ Pardubice, HP TBD ………………….)</v>
      </c>
      <c r="B33" s="20"/>
      <c r="C33" s="108" t="str">
        <f>IF(SUM(C34:C35)&gt;0,SUM(C34:C35)," ")</f>
        <v xml:space="preserve"> </v>
      </c>
    </row>
    <row r="34" spans="1:3" s="72" customFormat="1" x14ac:dyDescent="0.25">
      <c r="A34" s="158" t="s">
        <v>3</v>
      </c>
      <c r="B34" s="78"/>
      <c r="C34" s="109"/>
    </row>
    <row r="35" spans="1:3" s="72" customFormat="1" x14ac:dyDescent="0.25">
      <c r="A35" s="162" t="s">
        <v>14</v>
      </c>
      <c r="B35" s="78"/>
      <c r="C35" s="125"/>
    </row>
    <row r="36" spans="1:3" ht="15.75" thickBot="1" x14ac:dyDescent="0.3">
      <c r="A36" s="157"/>
      <c r="B36" s="5"/>
      <c r="C36" s="107"/>
    </row>
    <row r="37" spans="1:3" ht="15.75" thickBot="1" x14ac:dyDescent="0.3">
      <c r="A37" s="13" t="str">
        <f>'Příloha č. 2a'!A39</f>
        <v>VRCHLICE - II. kat. (Z2 - PTÚ Pardubice, HP TBD ………………….)</v>
      </c>
      <c r="B37" s="13"/>
      <c r="C37" s="110" t="str">
        <f>IF(SUM(C38:C43)&gt;0,SUM(C38:C43)," ")</f>
        <v xml:space="preserve"> </v>
      </c>
    </row>
    <row r="38" spans="1:3" x14ac:dyDescent="0.25">
      <c r="A38" s="168" t="s">
        <v>3</v>
      </c>
      <c r="B38" s="38"/>
      <c r="C38" s="111"/>
    </row>
    <row r="39" spans="1:3" x14ac:dyDescent="0.25">
      <c r="A39" s="169" t="s">
        <v>45</v>
      </c>
      <c r="B39" s="38"/>
      <c r="C39" s="111"/>
    </row>
    <row r="40" spans="1:3" ht="25.5" x14ac:dyDescent="0.25">
      <c r="A40" s="189" t="s">
        <v>46</v>
      </c>
      <c r="B40" s="38"/>
      <c r="C40" s="111"/>
    </row>
    <row r="41" spans="1:3" ht="25.5" x14ac:dyDescent="0.25">
      <c r="A41" s="169" t="s">
        <v>47</v>
      </c>
      <c r="B41" s="38"/>
      <c r="C41" s="111"/>
    </row>
    <row r="42" spans="1:3" x14ac:dyDescent="0.25">
      <c r="A42" s="184" t="s">
        <v>16</v>
      </c>
      <c r="B42" s="41"/>
      <c r="C42" s="111"/>
    </row>
    <row r="43" spans="1:3" x14ac:dyDescent="0.25">
      <c r="A43" s="168" t="s">
        <v>17</v>
      </c>
      <c r="B43" s="41"/>
      <c r="C43" s="111"/>
    </row>
    <row r="44" spans="1:3" ht="15.75" thickBot="1" x14ac:dyDescent="0.3">
      <c r="A44" s="171"/>
      <c r="B44" s="42"/>
      <c r="C44" s="112"/>
    </row>
    <row r="45" spans="1:3" ht="15.75" thickBot="1" x14ac:dyDescent="0.3">
      <c r="A45" s="148" t="str">
        <f>'Příloha č. 2a'!A47</f>
        <v>STŘEKOV - II. kat.  (Z3 - PTÚ Roudnice n.L., HP TBD…………………. )</v>
      </c>
      <c r="B45" s="79"/>
      <c r="C45" s="110" t="str">
        <f>IF(SUM(C46:C47)&gt;0,SUM(C46:C47)," ")</f>
        <v xml:space="preserve"> </v>
      </c>
    </row>
    <row r="46" spans="1:3" x14ac:dyDescent="0.25">
      <c r="A46" s="172" t="s">
        <v>3</v>
      </c>
      <c r="B46" s="79"/>
      <c r="C46" s="115"/>
    </row>
    <row r="47" spans="1:3" x14ac:dyDescent="0.25">
      <c r="A47" s="171" t="s">
        <v>19</v>
      </c>
      <c r="B47" s="80"/>
      <c r="C47" s="115"/>
    </row>
    <row r="48" spans="1:3" ht="15.75" thickBot="1" x14ac:dyDescent="0.3">
      <c r="A48" s="174"/>
      <c r="B48" s="48"/>
      <c r="C48" s="116"/>
    </row>
    <row r="49" spans="1:3" ht="15.75" thickBot="1" x14ac:dyDescent="0.3">
      <c r="A49" s="149" t="str">
        <f>'Příloha č. 2a'!A55</f>
        <v>MŠENO - II. kat. (Z3 - Jablonec n. N., HP TBD…………………. )</v>
      </c>
      <c r="B49" s="42"/>
      <c r="C49" s="110" t="str">
        <f>IF(SUM(C50:C52)&gt;0,SUM(C50:C52)," ")</f>
        <v xml:space="preserve"> </v>
      </c>
    </row>
    <row r="50" spans="1:3" x14ac:dyDescent="0.25">
      <c r="A50" s="168" t="s">
        <v>3</v>
      </c>
      <c r="B50" s="41"/>
      <c r="C50" s="115"/>
    </row>
    <row r="51" spans="1:3" ht="25.5" x14ac:dyDescent="0.25">
      <c r="A51" s="175" t="s">
        <v>21</v>
      </c>
      <c r="B51" s="80"/>
      <c r="C51" s="115"/>
    </row>
    <row r="52" spans="1:3" x14ac:dyDescent="0.25">
      <c r="A52" s="173" t="s">
        <v>5</v>
      </c>
      <c r="B52" s="79"/>
      <c r="C52" s="115"/>
    </row>
    <row r="53" spans="1:3" ht="15.75" thickBot="1" x14ac:dyDescent="0.3">
      <c r="A53" s="171"/>
      <c r="B53" s="48"/>
      <c r="C53" s="116"/>
    </row>
    <row r="54" spans="1:3" ht="15.75" thickBot="1" x14ac:dyDescent="0.3">
      <c r="A54" s="152" t="str">
        <f>'Příloha č. 2a'!A63</f>
        <v>BEDŘICHOV - II. kat. (Z1 - PTÚ Jablonec n. N., HP TBD………………….)</v>
      </c>
      <c r="B54" s="18"/>
      <c r="C54" s="110" t="str">
        <f>IF(SUM(C55:C57)&gt;0,SUM(C55:C57)," ")</f>
        <v xml:space="preserve"> </v>
      </c>
    </row>
    <row r="55" spans="1:3" x14ac:dyDescent="0.25">
      <c r="A55" s="168" t="s">
        <v>3</v>
      </c>
      <c r="B55" s="37"/>
      <c r="C55" s="115"/>
    </row>
    <row r="56" spans="1:3" x14ac:dyDescent="0.25">
      <c r="A56" s="168" t="s">
        <v>4</v>
      </c>
      <c r="B56" s="37"/>
      <c r="C56" s="115"/>
    </row>
    <row r="57" spans="1:3" x14ac:dyDescent="0.25">
      <c r="A57" s="159" t="s">
        <v>25</v>
      </c>
      <c r="B57" s="18"/>
      <c r="C57" s="115"/>
    </row>
    <row r="58" spans="1:3" ht="15.75" thickBot="1" x14ac:dyDescent="0.3">
      <c r="A58" s="171"/>
      <c r="B58" s="48"/>
      <c r="C58" s="116"/>
    </row>
    <row r="59" spans="1:3" ht="15.75" thickBot="1" x14ac:dyDescent="0.3">
      <c r="A59" s="149" t="str">
        <f>'Příloha č. 2a'!A69</f>
        <v>HARCOV - II. kat. (Z1 - PTÚ Jablonec n. N., HP TBD………………….)</v>
      </c>
      <c r="B59" s="42"/>
      <c r="C59" s="110" t="str">
        <f>IF(SUM(C60:C64)&gt;0,SUM(C60:C64)," ")</f>
        <v xml:space="preserve"> </v>
      </c>
    </row>
    <row r="60" spans="1:3" x14ac:dyDescent="0.25">
      <c r="A60" s="168" t="s">
        <v>3</v>
      </c>
      <c r="B60" s="41"/>
      <c r="C60" s="139"/>
    </row>
    <row r="61" spans="1:3" x14ac:dyDescent="0.25">
      <c r="A61" s="173" t="s">
        <v>25</v>
      </c>
      <c r="B61" s="41"/>
      <c r="C61" s="139"/>
    </row>
    <row r="62" spans="1:3" x14ac:dyDescent="0.25">
      <c r="A62" s="159" t="s">
        <v>28</v>
      </c>
      <c r="B62" s="42"/>
      <c r="C62" s="139"/>
    </row>
    <row r="63" spans="1:3" x14ac:dyDescent="0.25">
      <c r="A63" s="171" t="s">
        <v>20</v>
      </c>
      <c r="B63" s="42"/>
      <c r="C63" s="139"/>
    </row>
    <row r="64" spans="1:3" x14ac:dyDescent="0.25">
      <c r="A64" s="159" t="s">
        <v>6</v>
      </c>
      <c r="B64" s="75"/>
      <c r="C64" s="125"/>
    </row>
    <row r="65" spans="1:3" ht="15.75" thickBot="1" x14ac:dyDescent="0.3">
      <c r="A65" s="171"/>
      <c r="B65" s="48"/>
      <c r="C65" s="116"/>
    </row>
    <row r="66" spans="1:3" ht="15.75" thickBot="1" x14ac:dyDescent="0.3">
      <c r="A66" s="149" t="str">
        <f>'Příloha č. 2a'!A74</f>
        <v>SEČ - II. kat. (Z2 - PTÚ Pardubice, HP TBD ………………….)</v>
      </c>
      <c r="B66" s="42"/>
      <c r="C66" s="110" t="str">
        <f>IF(SUM(C67:C68)&gt;0,SUM(C67:C68)," ")</f>
        <v xml:space="preserve"> </v>
      </c>
    </row>
    <row r="67" spans="1:3" x14ac:dyDescent="0.25">
      <c r="A67" s="168" t="s">
        <v>3</v>
      </c>
      <c r="B67" s="41"/>
      <c r="C67" s="139"/>
    </row>
    <row r="68" spans="1:3" x14ac:dyDescent="0.25">
      <c r="A68" s="173" t="s">
        <v>25</v>
      </c>
      <c r="B68" s="41"/>
      <c r="C68" s="139"/>
    </row>
    <row r="69" spans="1:3" ht="15.75" thickBot="1" x14ac:dyDescent="0.3">
      <c r="A69" s="159"/>
      <c r="B69" s="48"/>
      <c r="C69" s="116"/>
    </row>
    <row r="70" spans="1:3" ht="15.75" thickBot="1" x14ac:dyDescent="0.3">
      <c r="A70" s="149" t="str">
        <f>'Příloha č. 2a'!A81</f>
        <v>PASTVINY - II. kat. (Z2 - PTÚ Vysoké Mýto, HP TBD ………………….)</v>
      </c>
      <c r="B70" s="42"/>
      <c r="C70" s="110" t="str">
        <f>IF(SUM(C71:C75)&gt;0,SUM(C71:C75)," ")</f>
        <v xml:space="preserve"> </v>
      </c>
    </row>
    <row r="71" spans="1:3" x14ac:dyDescent="0.25">
      <c r="A71" s="168" t="s">
        <v>3</v>
      </c>
      <c r="B71" s="41"/>
      <c r="C71" s="115"/>
    </row>
    <row r="72" spans="1:3" x14ac:dyDescent="0.25">
      <c r="A72" s="171" t="s">
        <v>29</v>
      </c>
      <c r="B72" s="42"/>
      <c r="C72" s="115"/>
    </row>
    <row r="73" spans="1:3" x14ac:dyDescent="0.25">
      <c r="A73" s="173" t="s">
        <v>26</v>
      </c>
      <c r="B73" s="79"/>
      <c r="C73" s="115"/>
    </row>
    <row r="74" spans="1:3" x14ac:dyDescent="0.25">
      <c r="A74" s="173" t="s">
        <v>9</v>
      </c>
      <c r="B74" s="79"/>
      <c r="C74" s="115"/>
    </row>
    <row r="75" spans="1:3" x14ac:dyDescent="0.25">
      <c r="A75" s="173" t="s">
        <v>20</v>
      </c>
      <c r="B75" s="79"/>
      <c r="C75" s="115"/>
    </row>
    <row r="76" spans="1:3" ht="15.75" thickBot="1" x14ac:dyDescent="0.3">
      <c r="A76" s="171"/>
      <c r="B76" s="48"/>
      <c r="C76" s="116"/>
    </row>
    <row r="77" spans="1:3" ht="15.75" thickBot="1" x14ac:dyDescent="0.3">
      <c r="A77" s="149" t="str">
        <f>'Příloha č. 2a'!A85</f>
        <v>LABSKÁ - II. kat. (Z1 - PTÚ Hradec Králové, HP TBD ………………….)</v>
      </c>
      <c r="B77" s="42"/>
      <c r="C77" s="110" t="str">
        <f>IF(SUM(C78:C81)&gt;0,SUM(C78:C81)," ")</f>
        <v xml:space="preserve"> </v>
      </c>
    </row>
    <row r="78" spans="1:3" x14ac:dyDescent="0.25">
      <c r="A78" s="168" t="s">
        <v>3</v>
      </c>
      <c r="B78" s="41"/>
      <c r="C78" s="115"/>
    </row>
    <row r="79" spans="1:3" x14ac:dyDescent="0.25">
      <c r="A79" s="173" t="s">
        <v>31</v>
      </c>
      <c r="B79" s="41"/>
      <c r="C79" s="115"/>
    </row>
    <row r="80" spans="1:3" x14ac:dyDescent="0.25">
      <c r="A80" s="173" t="s">
        <v>9</v>
      </c>
      <c r="B80" s="42"/>
      <c r="C80" s="115"/>
    </row>
    <row r="81" spans="1:3" x14ac:dyDescent="0.25">
      <c r="A81" s="172" t="s">
        <v>49</v>
      </c>
      <c r="B81" s="42"/>
      <c r="C81" s="115"/>
    </row>
    <row r="82" spans="1:3" ht="15.75" thickBot="1" x14ac:dyDescent="0.3">
      <c r="A82" s="171"/>
      <c r="B82" s="48"/>
      <c r="C82" s="116"/>
    </row>
    <row r="83" spans="1:3" ht="15.75" thickBot="1" x14ac:dyDescent="0.3">
      <c r="A83" s="149" t="str">
        <f>'Příloha č. 2a'!A90</f>
        <v>LES  KRÁLOVSTVÍ - II. kat. (Z1 - PTÚ Hradec Králové, HP TBD ………………….)</v>
      </c>
      <c r="B83" s="42"/>
      <c r="C83" s="110" t="str">
        <f>IF(SUM(C84:C87)&gt;0,SUM(C84:C87)," ")</f>
        <v xml:space="preserve"> </v>
      </c>
    </row>
    <row r="84" spans="1:3" x14ac:dyDescent="0.25">
      <c r="A84" s="168" t="s">
        <v>3</v>
      </c>
      <c r="B84" s="41"/>
      <c r="C84" s="139"/>
    </row>
    <row r="85" spans="1:3" x14ac:dyDescent="0.25">
      <c r="A85" s="173" t="s">
        <v>26</v>
      </c>
      <c r="B85" s="79"/>
      <c r="C85" s="139"/>
    </row>
    <row r="86" spans="1:3" x14ac:dyDescent="0.25">
      <c r="A86" s="171" t="s">
        <v>5</v>
      </c>
      <c r="B86" s="79"/>
      <c r="C86" s="139"/>
    </row>
    <row r="87" spans="1:3" x14ac:dyDescent="0.25">
      <c r="A87" s="159" t="s">
        <v>33</v>
      </c>
      <c r="B87" s="18"/>
      <c r="C87" s="139"/>
    </row>
    <row r="88" spans="1:3" ht="15.75" thickBot="1" x14ac:dyDescent="0.3">
      <c r="A88" s="171"/>
      <c r="B88" s="48"/>
      <c r="C88" s="116"/>
    </row>
    <row r="89" spans="1:3" ht="15.75" thickBot="1" x14ac:dyDescent="0.3">
      <c r="A89" s="149" t="str">
        <f>'Příloha č. 2a'!A96</f>
        <v>KŘIŽANOVICE - II. kat. (Z2 - PTÚ Pardubice, HP TBD ………………….)</v>
      </c>
      <c r="B89" s="42"/>
      <c r="C89" s="110" t="str">
        <f>IF(SUM(C90:C93)&gt;0,SUM(C90:C93)," ")</f>
        <v xml:space="preserve"> </v>
      </c>
    </row>
    <row r="90" spans="1:3" x14ac:dyDescent="0.25">
      <c r="A90" s="168" t="s">
        <v>32</v>
      </c>
      <c r="B90" s="41"/>
      <c r="C90" s="115"/>
    </row>
    <row r="91" spans="1:3" x14ac:dyDescent="0.25">
      <c r="A91" s="168" t="s">
        <v>25</v>
      </c>
      <c r="B91" s="42"/>
      <c r="C91" s="115"/>
    </row>
    <row r="92" spans="1:3" x14ac:dyDescent="0.25">
      <c r="A92" s="173" t="s">
        <v>9</v>
      </c>
      <c r="B92" s="79"/>
      <c r="C92" s="115"/>
    </row>
    <row r="93" spans="1:3" x14ac:dyDescent="0.25">
      <c r="A93" s="173" t="s">
        <v>13</v>
      </c>
      <c r="B93" s="79"/>
      <c r="C93" s="115"/>
    </row>
    <row r="94" spans="1:3" ht="15.75" thickBot="1" x14ac:dyDescent="0.3">
      <c r="A94" s="174"/>
      <c r="B94" s="48"/>
      <c r="C94" s="116"/>
    </row>
    <row r="95" spans="1:3" ht="15.75" thickBot="1" x14ac:dyDescent="0.3">
      <c r="A95" s="149" t="str">
        <f>'Příloha č. 2a'!A101</f>
        <v>PAŘÍŽOV - II. kat. (Z2 - PTÚ Pardubice, HP TBD ………………….)</v>
      </c>
      <c r="B95" s="42"/>
      <c r="C95" s="110" t="str">
        <f>IF(SUM(C96:C100)&gt;0,SUM(C96:C100)," ")</f>
        <v xml:space="preserve"> </v>
      </c>
    </row>
    <row r="96" spans="1:3" x14ac:dyDescent="0.25">
      <c r="A96" s="168" t="s">
        <v>3</v>
      </c>
      <c r="B96" s="41"/>
      <c r="C96" s="139"/>
    </row>
    <row r="97" spans="1:3" x14ac:dyDescent="0.25">
      <c r="A97" s="171" t="s">
        <v>25</v>
      </c>
      <c r="B97" s="41"/>
      <c r="C97" s="139"/>
    </row>
    <row r="98" spans="1:3" x14ac:dyDescent="0.25">
      <c r="A98" s="173" t="s">
        <v>9</v>
      </c>
      <c r="B98" s="79"/>
      <c r="C98" s="139"/>
    </row>
    <row r="99" spans="1:3" x14ac:dyDescent="0.25">
      <c r="A99" s="171" t="s">
        <v>50</v>
      </c>
      <c r="B99" s="42"/>
      <c r="C99" s="139"/>
    </row>
    <row r="100" spans="1:3" x14ac:dyDescent="0.25">
      <c r="A100" s="159" t="s">
        <v>6</v>
      </c>
      <c r="B100" s="75"/>
      <c r="C100" s="125"/>
    </row>
    <row r="101" spans="1:3" x14ac:dyDescent="0.25">
      <c r="A101" s="82"/>
      <c r="B101" s="82"/>
      <c r="C101" s="104"/>
    </row>
    <row r="102" spans="1:3" x14ac:dyDescent="0.25">
      <c r="A102" s="82"/>
      <c r="B102" s="82"/>
      <c r="C102" s="104"/>
    </row>
    <row r="103" spans="1:3" x14ac:dyDescent="0.25">
      <c r="A103" s="62" t="s">
        <v>36</v>
      </c>
      <c r="B103" s="192"/>
    </row>
    <row r="104" spans="1:3" ht="25.5" x14ac:dyDescent="0.25">
      <c r="A104" s="63" t="s">
        <v>37</v>
      </c>
      <c r="B104" s="192"/>
      <c r="C104" s="121"/>
    </row>
    <row r="105" spans="1:3" ht="15.75" thickBot="1" x14ac:dyDescent="0.3">
      <c r="A105" s="64"/>
      <c r="B105" s="192"/>
      <c r="C105" s="121"/>
    </row>
    <row r="106" spans="1:3" ht="26.25" thickBot="1" x14ac:dyDescent="0.3">
      <c r="A106" s="65" t="s">
        <v>86</v>
      </c>
      <c r="B106" s="195"/>
      <c r="C106" s="122">
        <f>2*C107</f>
        <v>0</v>
      </c>
    </row>
    <row r="107" spans="1:3" ht="25.5" x14ac:dyDescent="0.25">
      <c r="A107" s="66" t="s">
        <v>38</v>
      </c>
      <c r="B107" s="67"/>
      <c r="C107" s="123"/>
    </row>
    <row r="108" spans="1:3" ht="15.75" thickBot="1" x14ac:dyDescent="0.3">
      <c r="A108" s="82"/>
      <c r="B108" s="82"/>
      <c r="C108" s="104"/>
    </row>
    <row r="109" spans="1:3" ht="15.75" thickBot="1" x14ac:dyDescent="0.3">
      <c r="A109" s="65" t="s">
        <v>87</v>
      </c>
      <c r="B109" s="46"/>
      <c r="C109" s="203">
        <f>C110</f>
        <v>0</v>
      </c>
    </row>
    <row r="110" spans="1:3" x14ac:dyDescent="0.25">
      <c r="A110" s="68" t="s">
        <v>88</v>
      </c>
      <c r="B110" s="46"/>
      <c r="C110" s="204"/>
    </row>
    <row r="111" spans="1:3" x14ac:dyDescent="0.25">
      <c r="A111" s="83"/>
      <c r="B111" s="83"/>
      <c r="C111" s="104"/>
    </row>
    <row r="112" spans="1:3" ht="27.75" customHeight="1" x14ac:dyDescent="0.25">
      <c r="A112" s="202" t="s">
        <v>39</v>
      </c>
      <c r="B112" s="202"/>
      <c r="C112" s="202"/>
    </row>
    <row r="113" spans="1:3" x14ac:dyDescent="0.25">
      <c r="A113" s="84"/>
      <c r="B113" s="84"/>
      <c r="C113" s="104"/>
    </row>
    <row r="114" spans="1:3" x14ac:dyDescent="0.25">
      <c r="A114" s="85" t="s">
        <v>40</v>
      </c>
      <c r="B114" s="86"/>
      <c r="C114" s="104"/>
    </row>
    <row r="115" spans="1:3" ht="15.75" thickBot="1" x14ac:dyDescent="0.3">
      <c r="A115" s="83"/>
      <c r="B115" s="87"/>
      <c r="C115" s="104"/>
    </row>
    <row r="116" spans="1:3" ht="15.75" thickBot="1" x14ac:dyDescent="0.3">
      <c r="A116" s="16" t="s">
        <v>55</v>
      </c>
      <c r="B116" s="87"/>
      <c r="C116" s="122" t="e">
        <f>C9+C16+C23+C28+C33+C37+C45+C49+C54+C59+C66+C70+C77+C83+C89+C95+C106+C109</f>
        <v>#VALUE!</v>
      </c>
    </row>
    <row r="117" spans="1:3" x14ac:dyDescent="0.25">
      <c r="A117" s="88"/>
      <c r="B117" s="88"/>
      <c r="C117" s="132"/>
    </row>
    <row r="118" spans="1:3" ht="38.25" x14ac:dyDescent="0.25">
      <c r="A118" s="87" t="s">
        <v>41</v>
      </c>
      <c r="B118" s="89"/>
      <c r="C118" s="134"/>
    </row>
  </sheetData>
  <sheetProtection algorithmName="SHA-512" hashValue="34AJb6VTZCoNhVszKsdLRPlcPGo9q8MGw7Kef51nAt58kT/JJBQt3P+6DkJlUpXeAplNeH38V5LcZIlAWN/9yA==" saltValue="/tgqqcbUWgqJwBA9qaaU+g==" spinCount="100000" sheet="1" objects="1" scenarios="1"/>
  <mergeCells count="1">
    <mergeCell ref="A112:C112"/>
  </mergeCells>
  <conditionalFormatting sqref="C106">
    <cfRule type="cellIs" dxfId="9" priority="6" stopIfTrue="1" operator="lessThan">
      <formula>1</formula>
    </cfRule>
  </conditionalFormatting>
  <conditionalFormatting sqref="A1:XFD108 A117:XFD1048576 A116:B116 D116:XFD116 A111:XFD115 D109:XFD110">
    <cfRule type="expression" dxfId="8" priority="5">
      <formula>CELL("protect",A1)=0</formula>
    </cfRule>
  </conditionalFormatting>
  <conditionalFormatting sqref="C116">
    <cfRule type="containsErrors" dxfId="7" priority="4" stopIfTrue="1">
      <formula>ISERROR(C116)</formula>
    </cfRule>
  </conditionalFormatting>
  <conditionalFormatting sqref="C116">
    <cfRule type="expression" dxfId="6" priority="3">
      <formula>CELL("protect",C116)=0</formula>
    </cfRule>
  </conditionalFormatting>
  <conditionalFormatting sqref="A109:C110">
    <cfRule type="expression" dxfId="1" priority="1">
      <formula>CELL("protect",A109)=0</formula>
    </cfRule>
  </conditionalFormatting>
  <conditionalFormatting sqref="C109">
    <cfRule type="cellIs" dxfId="0" priority="2" stopIfTrue="1" operator="lessThan">
      <formula>1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1" fitToHeight="0" orientation="portrait" blackAndWhite="1" r:id="rId1"/>
  <headerFooter>
    <oddFooter>&amp;L&amp;"Arial,Obyčejné"&amp;A&amp;R&amp;"Arial,Obyčejné"Strana &amp;P z &amp;N</oddFooter>
  </headerFooter>
  <rowBreaks count="1" manualBreakCount="1">
    <brk id="48" max="16383" man="1"/>
  </rowBreaks>
  <ignoredErrors>
    <ignoredError sqref="C11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Příloha č. 2a</vt:lpstr>
      <vt:lpstr>Příloha č. 2b</vt:lpstr>
      <vt:lpstr>Příloha č. 2c</vt:lpstr>
      <vt:lpstr>Příloha č. 2d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Ivan Beran</dc:creator>
  <cp:lastModifiedBy>Ing. Ivan Beran</cp:lastModifiedBy>
  <cp:lastPrinted>2020-07-02T07:36:55Z</cp:lastPrinted>
  <dcterms:created xsi:type="dcterms:W3CDTF">2020-03-26T12:37:20Z</dcterms:created>
  <dcterms:modified xsi:type="dcterms:W3CDTF">2020-07-02T07:58:47Z</dcterms:modified>
</cp:coreProperties>
</file>